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dorota.sowinska\Desktop\dokumenty WNoZ8\DYDAKTYKA\8 INFORMATOR\Informatory cykle\"/>
    </mc:Choice>
  </mc:AlternateContent>
  <xr:revisionPtr revIDLastSave="0" documentId="13_ncr:1_{910ABDE9-C836-4C9C-A916-BB3F720C4429}" xr6:coauthVersionLast="47" xr6:coauthVersionMax="47" xr10:uidLastSave="{00000000-0000-0000-0000-000000000000}"/>
  <bookViews>
    <workbookView xWindow="-23148" yWindow="-804" windowWidth="23256" windowHeight="12456" tabRatio="689" activeTab="3" xr2:uid="{00000000-000D-0000-FFFF-FFFF00000000}"/>
  </bookViews>
  <sheets>
    <sheet name="Opiekunowie lat" sheetId="48" r:id="rId1"/>
    <sheet name="I RM I st" sheetId="49" r:id="rId2"/>
    <sheet name="II RM I st" sheetId="50" r:id="rId3"/>
    <sheet name="III RM I st" sheetId="51" r:id="rId4"/>
  </sheets>
  <definedNames>
    <definedName name="_xlnm.Print_Area" localSheetId="3">'III RM I st'!$A$1:$AE$54</definedName>
    <definedName name="_xlnm.Print_Area" localSheetId="0">'Opiekunowie lat'!$A$1:$L$44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Z49" i="51" l="1"/>
  <c r="X49" i="51"/>
  <c r="V49" i="51"/>
  <c r="U49" i="51"/>
  <c r="T49" i="51"/>
  <c r="S49" i="51"/>
  <c r="R49" i="51"/>
  <c r="Q49" i="51"/>
  <c r="P49" i="51"/>
  <c r="N49" i="51"/>
  <c r="L49" i="51"/>
  <c r="J49" i="51"/>
  <c r="I49" i="51"/>
  <c r="H49" i="51"/>
  <c r="G49" i="51"/>
  <c r="F49" i="51"/>
  <c r="E49" i="51"/>
  <c r="D49" i="51"/>
  <c r="AE48" i="51"/>
  <c r="AC48" i="51"/>
  <c r="W48" i="51"/>
  <c r="Y48" i="51" s="1"/>
  <c r="M48" i="51"/>
  <c r="K48" i="51"/>
  <c r="AE47" i="51"/>
  <c r="AC47" i="51"/>
  <c r="AC49" i="51" s="1"/>
  <c r="AB47" i="51"/>
  <c r="W47" i="51"/>
  <c r="Y47" i="51" s="1"/>
  <c r="AE45" i="51"/>
  <c r="AC45" i="51"/>
  <c r="AB45" i="51"/>
  <c r="AD45" i="51" s="1"/>
  <c r="M45" i="51"/>
  <c r="K45" i="51"/>
  <c r="AE44" i="51"/>
  <c r="AC44" i="51"/>
  <c r="AB44" i="51"/>
  <c r="AD44" i="51" s="1"/>
  <c r="M44" i="51"/>
  <c r="K44" i="51"/>
  <c r="AE43" i="51"/>
  <c r="AC43" i="51"/>
  <c r="AB43" i="51"/>
  <c r="AD43" i="51" s="1"/>
  <c r="M43" i="51"/>
  <c r="K43" i="51"/>
  <c r="AE42" i="51"/>
  <c r="AC42" i="51"/>
  <c r="AB42" i="51"/>
  <c r="AD42" i="51" s="1"/>
  <c r="M42" i="51"/>
  <c r="K42" i="51"/>
  <c r="AE41" i="51"/>
  <c r="AC41" i="51"/>
  <c r="AB41" i="51"/>
  <c r="AD41" i="51" s="1"/>
  <c r="M41" i="51"/>
  <c r="K41" i="51"/>
  <c r="AE40" i="51"/>
  <c r="AC40" i="51"/>
  <c r="AB40" i="51"/>
  <c r="AD40" i="51" s="1"/>
  <c r="M40" i="51"/>
  <c r="K40" i="51"/>
  <c r="AE39" i="51"/>
  <c r="AC39" i="51"/>
  <c r="AB39" i="51"/>
  <c r="AD39" i="51" s="1"/>
  <c r="M39" i="51"/>
  <c r="K39" i="51"/>
  <c r="AE37" i="51"/>
  <c r="AC37" i="51"/>
  <c r="AB37" i="51"/>
  <c r="AD37" i="51" s="1"/>
  <c r="Y37" i="51"/>
  <c r="W37" i="51"/>
  <c r="AE36" i="51"/>
  <c r="AC36" i="51"/>
  <c r="AB36" i="51"/>
  <c r="AD36" i="51" s="1"/>
  <c r="M36" i="51"/>
  <c r="K36" i="51"/>
  <c r="AE35" i="51"/>
  <c r="AC35" i="51"/>
  <c r="AB35" i="51"/>
  <c r="AD35" i="51" s="1"/>
  <c r="Y35" i="51"/>
  <c r="W35" i="51"/>
  <c r="AE34" i="51"/>
  <c r="AC34" i="51"/>
  <c r="AB34" i="51"/>
  <c r="AD34" i="51" s="1"/>
  <c r="Y34" i="51"/>
  <c r="W34" i="51"/>
  <c r="AE33" i="51"/>
  <c r="AC33" i="51"/>
  <c r="AB33" i="51"/>
  <c r="AD33" i="51" s="1"/>
  <c r="M33" i="51"/>
  <c r="K33" i="51"/>
  <c r="AE32" i="51"/>
  <c r="AC32" i="51"/>
  <c r="AB32" i="51"/>
  <c r="AD32" i="51" s="1"/>
  <c r="M32" i="51"/>
  <c r="K32" i="51"/>
  <c r="AE31" i="51"/>
  <c r="AC31" i="51"/>
  <c r="AB31" i="51"/>
  <c r="AD31" i="51" s="1"/>
  <c r="Y31" i="51"/>
  <c r="W31" i="51"/>
  <c r="K31" i="51"/>
  <c r="M31" i="51" s="1"/>
  <c r="AE30" i="51"/>
  <c r="AC30" i="51"/>
  <c r="W30" i="51"/>
  <c r="AB30" i="51" s="1"/>
  <c r="AD30" i="51" s="1"/>
  <c r="AE29" i="51"/>
  <c r="AC29" i="51"/>
  <c r="K29" i="51"/>
  <c r="AB29" i="51" s="1"/>
  <c r="AD29" i="51" s="1"/>
  <c r="AE28" i="51"/>
  <c r="AC28" i="51"/>
  <c r="W28" i="51"/>
  <c r="AB28" i="51" s="1"/>
  <c r="AD28" i="51" s="1"/>
  <c r="AE27" i="51"/>
  <c r="AC27" i="51"/>
  <c r="K27" i="51"/>
  <c r="AB27" i="51" s="1"/>
  <c r="AD27" i="51" s="1"/>
  <c r="AE26" i="51"/>
  <c r="AC26" i="51"/>
  <c r="W26" i="51"/>
  <c r="AB26" i="51" s="1"/>
  <c r="AD26" i="51" s="1"/>
  <c r="AE25" i="51"/>
  <c r="AC25" i="51"/>
  <c r="W25" i="51"/>
  <c r="AB25" i="51" s="1"/>
  <c r="AD25" i="51" s="1"/>
  <c r="AE24" i="51"/>
  <c r="AC24" i="51"/>
  <c r="K24" i="51"/>
  <c r="AB24" i="51" s="1"/>
  <c r="AD24" i="51" s="1"/>
  <c r="AE23" i="51"/>
  <c r="AE49" i="51" s="1"/>
  <c r="AC23" i="51"/>
  <c r="W23" i="51"/>
  <c r="Y23" i="51" s="1"/>
  <c r="K23" i="51"/>
  <c r="AB23" i="51" s="1"/>
  <c r="AD23" i="51" s="1"/>
  <c r="AE21" i="51"/>
  <c r="AC21" i="51"/>
  <c r="W21" i="51"/>
  <c r="Y21" i="51" s="1"/>
  <c r="M21" i="51"/>
  <c r="K21" i="51"/>
  <c r="AE20" i="51"/>
  <c r="AC20" i="51"/>
  <c r="AB20" i="51"/>
  <c r="AD20" i="51" s="1"/>
  <c r="Y20" i="51"/>
  <c r="W20" i="51"/>
  <c r="Z50" i="50"/>
  <c r="X50" i="50"/>
  <c r="V50" i="50"/>
  <c r="U50" i="50"/>
  <c r="T50" i="50"/>
  <c r="S50" i="50"/>
  <c r="R50" i="50"/>
  <c r="Q50" i="50"/>
  <c r="P50" i="50"/>
  <c r="N50" i="50"/>
  <c r="L50" i="50"/>
  <c r="J50" i="50"/>
  <c r="I50" i="50"/>
  <c r="H50" i="50"/>
  <c r="G50" i="50"/>
  <c r="F50" i="50"/>
  <c r="E50" i="50"/>
  <c r="D50" i="50"/>
  <c r="AE49" i="50"/>
  <c r="AC49" i="50"/>
  <c r="W49" i="50"/>
  <c r="Y49" i="50" s="1"/>
  <c r="K49" i="50"/>
  <c r="M49" i="50" s="1"/>
  <c r="AE48" i="50"/>
  <c r="AE50" i="50" s="1"/>
  <c r="AC48" i="50"/>
  <c r="W48" i="50"/>
  <c r="W50" i="50" s="1"/>
  <c r="AE46" i="50"/>
  <c r="AC46" i="50"/>
  <c r="W46" i="50"/>
  <c r="Y46" i="50" s="1"/>
  <c r="AE45" i="50"/>
  <c r="AC45" i="50"/>
  <c r="W45" i="50"/>
  <c r="Y45" i="50" s="1"/>
  <c r="AE44" i="50"/>
  <c r="AC44" i="50"/>
  <c r="W44" i="50"/>
  <c r="AB44" i="50" s="1"/>
  <c r="AD44" i="50" s="1"/>
  <c r="AE43" i="50"/>
  <c r="AB43" i="50"/>
  <c r="AD43" i="50" s="1"/>
  <c r="M43" i="50"/>
  <c r="AE42" i="50"/>
  <c r="AD42" i="50"/>
  <c r="AB42" i="50"/>
  <c r="K42" i="50"/>
  <c r="M42" i="50" s="1"/>
  <c r="AE41" i="50"/>
  <c r="AC41" i="50"/>
  <c r="AB41" i="50"/>
  <c r="AD41" i="50" s="1"/>
  <c r="K41" i="50"/>
  <c r="M41" i="50" s="1"/>
  <c r="AE39" i="50"/>
  <c r="AC39" i="50"/>
  <c r="W39" i="50"/>
  <c r="Y39" i="50" s="1"/>
  <c r="K39" i="50"/>
  <c r="AB39" i="50" s="1"/>
  <c r="AD39" i="50" s="1"/>
  <c r="AE38" i="50"/>
  <c r="AC38" i="50"/>
  <c r="W38" i="50"/>
  <c r="AB38" i="50" s="1"/>
  <c r="AD38" i="50" s="1"/>
  <c r="M38" i="50"/>
  <c r="K38" i="50"/>
  <c r="AE37" i="50"/>
  <c r="AC37" i="50"/>
  <c r="Y37" i="50"/>
  <c r="W37" i="50"/>
  <c r="AB37" i="50" s="1"/>
  <c r="AD37" i="50" s="1"/>
  <c r="K37" i="50"/>
  <c r="M37" i="50" s="1"/>
  <c r="AE36" i="50"/>
  <c r="AC36" i="50"/>
  <c r="AD36" i="50" s="1"/>
  <c r="AB36" i="50"/>
  <c r="M36" i="50"/>
  <c r="K36" i="50"/>
  <c r="AE35" i="50"/>
  <c r="AC35" i="50"/>
  <c r="AB35" i="50"/>
  <c r="AD35" i="50" s="1"/>
  <c r="K35" i="50"/>
  <c r="M35" i="50" s="1"/>
  <c r="AE34" i="50"/>
  <c r="AC34" i="50"/>
  <c r="AD34" i="50" s="1"/>
  <c r="AB34" i="50"/>
  <c r="M34" i="50"/>
  <c r="K34" i="50"/>
  <c r="AE33" i="50"/>
  <c r="AC33" i="50"/>
  <c r="AB33" i="50"/>
  <c r="AD33" i="50" s="1"/>
  <c r="W33" i="50"/>
  <c r="Y33" i="50" s="1"/>
  <c r="AE32" i="50"/>
  <c r="AC32" i="50"/>
  <c r="AD32" i="50" s="1"/>
  <c r="AB32" i="50"/>
  <c r="M32" i="50"/>
  <c r="K32" i="50"/>
  <c r="AE31" i="50"/>
  <c r="AC31" i="50"/>
  <c r="W31" i="50"/>
  <c r="Y31" i="50" s="1"/>
  <c r="K31" i="50"/>
  <c r="AB31" i="50" s="1"/>
  <c r="AD31" i="50" s="1"/>
  <c r="AE30" i="50"/>
  <c r="AC30" i="50"/>
  <c r="W30" i="50"/>
  <c r="Y30" i="50" s="1"/>
  <c r="AE29" i="50"/>
  <c r="AC29" i="50"/>
  <c r="W29" i="50"/>
  <c r="Y29" i="50" s="1"/>
  <c r="M29" i="50"/>
  <c r="K29" i="50"/>
  <c r="AE28" i="50"/>
  <c r="AC28" i="50"/>
  <c r="M28" i="50"/>
  <c r="K28" i="50"/>
  <c r="AB28" i="50" s="1"/>
  <c r="AD28" i="50" s="1"/>
  <c r="AE26" i="50"/>
  <c r="AC26" i="50"/>
  <c r="AB26" i="50"/>
  <c r="AD26" i="50" s="1"/>
  <c r="Y26" i="50"/>
  <c r="W26" i="50"/>
  <c r="M26" i="50"/>
  <c r="K26" i="50"/>
  <c r="AE25" i="50"/>
  <c r="AC25" i="50"/>
  <c r="W25" i="50"/>
  <c r="Y25" i="50" s="1"/>
  <c r="K25" i="50"/>
  <c r="AB25" i="50" s="1"/>
  <c r="AD25" i="50" s="1"/>
  <c r="AE24" i="50"/>
  <c r="AC24" i="50"/>
  <c r="K24" i="50"/>
  <c r="M24" i="50" s="1"/>
  <c r="AE23" i="50"/>
  <c r="AC23" i="50"/>
  <c r="W23" i="50"/>
  <c r="AB23" i="50" s="1"/>
  <c r="AD23" i="50" s="1"/>
  <c r="AE21" i="50"/>
  <c r="AC21" i="50"/>
  <c r="K21" i="50"/>
  <c r="AB21" i="50" s="1"/>
  <c r="AD21" i="50" s="1"/>
  <c r="AE20" i="50"/>
  <c r="AC20" i="50"/>
  <c r="W20" i="50"/>
  <c r="Y20" i="50" s="1"/>
  <c r="M20" i="50"/>
  <c r="K20" i="50"/>
  <c r="Z61" i="49"/>
  <c r="X61" i="49"/>
  <c r="V61" i="49"/>
  <c r="U61" i="49"/>
  <c r="T61" i="49"/>
  <c r="S61" i="49"/>
  <c r="R61" i="49"/>
  <c r="Q61" i="49"/>
  <c r="P61" i="49"/>
  <c r="N61" i="49"/>
  <c r="L61" i="49"/>
  <c r="J61" i="49"/>
  <c r="I61" i="49"/>
  <c r="H61" i="49"/>
  <c r="G61" i="49"/>
  <c r="F61" i="49"/>
  <c r="E61" i="49"/>
  <c r="D61" i="49"/>
  <c r="AE60" i="49"/>
  <c r="AC60" i="49"/>
  <c r="W60" i="49"/>
  <c r="Y60" i="49" s="1"/>
  <c r="K60" i="49"/>
  <c r="AB60" i="49" s="1"/>
  <c r="AD60" i="49" s="1"/>
  <c r="AE59" i="49"/>
  <c r="AE61" i="49" s="1"/>
  <c r="AC59" i="49"/>
  <c r="W59" i="49"/>
  <c r="AB59" i="49" s="1"/>
  <c r="AE57" i="49"/>
  <c r="AC57" i="49"/>
  <c r="W57" i="49"/>
  <c r="Y57" i="49" s="1"/>
  <c r="AE56" i="49"/>
  <c r="AC56" i="49"/>
  <c r="W56" i="49"/>
  <c r="Y56" i="49" s="1"/>
  <c r="AE55" i="49"/>
  <c r="AC55" i="49"/>
  <c r="W55" i="49"/>
  <c r="Y55" i="49" s="1"/>
  <c r="AE54" i="49"/>
  <c r="AC54" i="49"/>
  <c r="W54" i="49"/>
  <c r="AB54" i="49" s="1"/>
  <c r="AD54" i="49" s="1"/>
  <c r="AE53" i="49"/>
  <c r="AC53" i="49"/>
  <c r="W53" i="49"/>
  <c r="Y53" i="49" s="1"/>
  <c r="AE52" i="49"/>
  <c r="AC52" i="49"/>
  <c r="W52" i="49"/>
  <c r="AB52" i="49" s="1"/>
  <c r="AD52" i="49" s="1"/>
  <c r="AE51" i="49"/>
  <c r="AC51" i="49"/>
  <c r="W51" i="49"/>
  <c r="Y51" i="49" s="1"/>
  <c r="AE50" i="49"/>
  <c r="AC50" i="49"/>
  <c r="W50" i="49"/>
  <c r="Y50" i="49" s="1"/>
  <c r="AE49" i="49"/>
  <c r="AC49" i="49"/>
  <c r="W49" i="49"/>
  <c r="AB49" i="49" s="1"/>
  <c r="AD49" i="49" s="1"/>
  <c r="AE48" i="49"/>
  <c r="AC48" i="49"/>
  <c r="W48" i="49"/>
  <c r="AB48" i="49" s="1"/>
  <c r="AD48" i="49" s="1"/>
  <c r="AE46" i="49"/>
  <c r="AC46" i="49"/>
  <c r="W46" i="49"/>
  <c r="Y46" i="49" s="1"/>
  <c r="AE45" i="49"/>
  <c r="AC45" i="49"/>
  <c r="K45" i="49"/>
  <c r="M45" i="49" s="1"/>
  <c r="AE44" i="49"/>
  <c r="AC44" i="49"/>
  <c r="W44" i="49"/>
  <c r="Y44" i="49" s="1"/>
  <c r="M44" i="49"/>
  <c r="K44" i="49"/>
  <c r="AE43" i="49"/>
  <c r="AC43" i="49"/>
  <c r="M43" i="49"/>
  <c r="K43" i="49"/>
  <c r="AB43" i="49" s="1"/>
  <c r="AD43" i="49" s="1"/>
  <c r="AE42" i="49"/>
  <c r="AC42" i="49"/>
  <c r="AB42" i="49"/>
  <c r="AD42" i="49" s="1"/>
  <c r="M42" i="49"/>
  <c r="K42" i="49"/>
  <c r="AE40" i="49"/>
  <c r="AC40" i="49"/>
  <c r="Y40" i="49"/>
  <c r="W40" i="49"/>
  <c r="AB40" i="49" s="1"/>
  <c r="AD40" i="49" s="1"/>
  <c r="AE39" i="49"/>
  <c r="AC39" i="49"/>
  <c r="AB39" i="49"/>
  <c r="AD39" i="49" s="1"/>
  <c r="Y39" i="49"/>
  <c r="W39" i="49"/>
  <c r="AE38" i="49"/>
  <c r="AC38" i="49"/>
  <c r="Y38" i="49"/>
  <c r="W38" i="49"/>
  <c r="AB38" i="49" s="1"/>
  <c r="AD38" i="49" s="1"/>
  <c r="K38" i="49"/>
  <c r="M38" i="49" s="1"/>
  <c r="AE37" i="49"/>
  <c r="AC37" i="49"/>
  <c r="AD37" i="49" s="1"/>
  <c r="AB37" i="49"/>
  <c r="M37" i="49"/>
  <c r="K37" i="49"/>
  <c r="AE36" i="49"/>
  <c r="AC36" i="49"/>
  <c r="AB36" i="49"/>
  <c r="AD36" i="49" s="1"/>
  <c r="K36" i="49"/>
  <c r="M36" i="49" s="1"/>
  <c r="AE35" i="49"/>
  <c r="AC35" i="49"/>
  <c r="AD35" i="49" s="1"/>
  <c r="AB35" i="49"/>
  <c r="Y35" i="49"/>
  <c r="W35" i="49"/>
  <c r="AE34" i="49"/>
  <c r="AC34" i="49"/>
  <c r="AB34" i="49"/>
  <c r="AD34" i="49" s="1"/>
  <c r="W34" i="49"/>
  <c r="Y34" i="49" s="1"/>
  <c r="AE33" i="49"/>
  <c r="AC33" i="49"/>
  <c r="AD33" i="49" s="1"/>
  <c r="AB33" i="49"/>
  <c r="M33" i="49"/>
  <c r="K33" i="49"/>
  <c r="AE32" i="49"/>
  <c r="AC32" i="49"/>
  <c r="AB32" i="49"/>
  <c r="AD32" i="49" s="1"/>
  <c r="K32" i="49"/>
  <c r="M32" i="49" s="1"/>
  <c r="AE31" i="49"/>
  <c r="AC31" i="49"/>
  <c r="AD31" i="49" s="1"/>
  <c r="AB31" i="49"/>
  <c r="M31" i="49"/>
  <c r="K31" i="49"/>
  <c r="AE29" i="49"/>
  <c r="AC29" i="49"/>
  <c r="AB29" i="49"/>
  <c r="AD29" i="49" s="1"/>
  <c r="W29" i="49"/>
  <c r="Y29" i="49" s="1"/>
  <c r="AE28" i="49"/>
  <c r="AC28" i="49"/>
  <c r="AD28" i="49" s="1"/>
  <c r="AB28" i="49"/>
  <c r="M28" i="49"/>
  <c r="K28" i="49"/>
  <c r="AE27" i="49"/>
  <c r="AC27" i="49"/>
  <c r="AB27" i="49"/>
  <c r="AD27" i="49" s="1"/>
  <c r="K27" i="49"/>
  <c r="M27" i="49" s="1"/>
  <c r="AE26" i="49"/>
  <c r="AC26" i="49"/>
  <c r="AD26" i="49" s="1"/>
  <c r="AB26" i="49"/>
  <c r="Y26" i="49"/>
  <c r="W26" i="49"/>
  <c r="AE25" i="49"/>
  <c r="AC25" i="49"/>
  <c r="AB25" i="49"/>
  <c r="AD25" i="49" s="1"/>
  <c r="K25" i="49"/>
  <c r="M25" i="49" s="1"/>
  <c r="AE24" i="49"/>
  <c r="AC24" i="49"/>
  <c r="AD24" i="49" s="1"/>
  <c r="AB24" i="49"/>
  <c r="M24" i="49"/>
  <c r="K24" i="49"/>
  <c r="AE23" i="49"/>
  <c r="AC23" i="49"/>
  <c r="AB23" i="49"/>
  <c r="AD23" i="49" s="1"/>
  <c r="W23" i="49"/>
  <c r="Y23" i="49" s="1"/>
  <c r="AE22" i="49"/>
  <c r="AC22" i="49"/>
  <c r="AD22" i="49" s="1"/>
  <c r="AB22" i="49"/>
  <c r="M22" i="49"/>
  <c r="K22" i="49"/>
  <c r="AE21" i="49"/>
  <c r="AC21" i="49"/>
  <c r="AB21" i="49"/>
  <c r="AD21" i="49" s="1"/>
  <c r="K21" i="49"/>
  <c r="M21" i="49" s="1"/>
  <c r="AE20" i="49"/>
  <c r="AC20" i="49"/>
  <c r="AC61" i="49" s="1"/>
  <c r="Y20" i="49"/>
  <c r="W20" i="49"/>
  <c r="K20" i="49"/>
  <c r="AB20" i="49" s="1"/>
  <c r="AD20" i="49" s="1"/>
  <c r="M49" i="51" l="1"/>
  <c r="AD59" i="49"/>
  <c r="AB49" i="51"/>
  <c r="AD49" i="51" s="1"/>
  <c r="AC50" i="50"/>
  <c r="Y49" i="49"/>
  <c r="M60" i="49"/>
  <c r="Y23" i="50"/>
  <c r="M31" i="50"/>
  <c r="Y38" i="50"/>
  <c r="AB45" i="50"/>
  <c r="AD45" i="50" s="1"/>
  <c r="AB48" i="50"/>
  <c r="AB21" i="51"/>
  <c r="AD21" i="51" s="1"/>
  <c r="AD47" i="51"/>
  <c r="AB46" i="49"/>
  <c r="AD46" i="49" s="1"/>
  <c r="AB53" i="49"/>
  <c r="AD53" i="49" s="1"/>
  <c r="AB20" i="50"/>
  <c r="AD20" i="50" s="1"/>
  <c r="AB29" i="50"/>
  <c r="AD29" i="50" s="1"/>
  <c r="M24" i="51"/>
  <c r="Y26" i="51"/>
  <c r="Y28" i="51"/>
  <c r="Y49" i="51" s="1"/>
  <c r="Y30" i="51"/>
  <c r="Y48" i="50"/>
  <c r="Y50" i="50" s="1"/>
  <c r="M25" i="50"/>
  <c r="AB44" i="49"/>
  <c r="AD44" i="49" s="1"/>
  <c r="AB51" i="49"/>
  <c r="AD51" i="49" s="1"/>
  <c r="AB55" i="49"/>
  <c r="AD55" i="49" s="1"/>
  <c r="AB57" i="49"/>
  <c r="AD57" i="49" s="1"/>
  <c r="W61" i="49"/>
  <c r="K61" i="49"/>
  <c r="W49" i="51"/>
  <c r="Y44" i="50"/>
  <c r="M23" i="51"/>
  <c r="K49" i="51"/>
  <c r="M20" i="49"/>
  <c r="M61" i="49" s="1"/>
  <c r="Y48" i="49"/>
  <c r="Y52" i="49"/>
  <c r="Y54" i="49"/>
  <c r="Y59" i="49"/>
  <c r="Y61" i="49" s="1"/>
  <c r="M21" i="50"/>
  <c r="M50" i="50" s="1"/>
  <c r="M39" i="50"/>
  <c r="AB48" i="51"/>
  <c r="AD48" i="51" s="1"/>
  <c r="AB45" i="49"/>
  <c r="AD45" i="49" s="1"/>
  <c r="AB50" i="49"/>
  <c r="AD50" i="49" s="1"/>
  <c r="AB56" i="49"/>
  <c r="AD56" i="49" s="1"/>
  <c r="AB24" i="50"/>
  <c r="AD24" i="50" s="1"/>
  <c r="AB30" i="50"/>
  <c r="AD30" i="50" s="1"/>
  <c r="K50" i="50"/>
  <c r="Y25" i="51"/>
  <c r="M27" i="51"/>
  <c r="M29" i="51"/>
  <c r="AB46" i="50"/>
  <c r="AD46" i="50" s="1"/>
  <c r="AB49" i="50"/>
  <c r="AD49" i="50" s="1"/>
  <c r="AD48" i="50" l="1"/>
  <c r="AD50" i="50" s="1"/>
  <c r="AB50" i="50"/>
  <c r="AB61" i="49"/>
  <c r="AD61" i="49" s="1"/>
</calcChain>
</file>

<file path=xl/sharedStrings.xml><?xml version="1.0" encoding="utf-8"?>
<sst xmlns="http://schemas.openxmlformats.org/spreadsheetml/2006/main" count="459" uniqueCount="231">
  <si>
    <t>OPIEKUNOWIE POSZCZEGÓLNYCH LAT</t>
  </si>
  <si>
    <t>WYDZIAŁU NAUK O ZDROWIU</t>
  </si>
  <si>
    <t>kierunek: RATOWNICTO MEDYCZNE</t>
  </si>
  <si>
    <t>Studia I stopnia</t>
  </si>
  <si>
    <t>I rok</t>
  </si>
  <si>
    <t>II rok</t>
  </si>
  <si>
    <t>III rok</t>
  </si>
  <si>
    <t>PLAN STUDIÓW (INFORMATOR)</t>
  </si>
  <si>
    <t>NABÓR 2023/2024</t>
  </si>
  <si>
    <t>Załącznik nr 3</t>
  </si>
  <si>
    <t xml:space="preserve">Plan studiów </t>
  </si>
  <si>
    <r>
      <t>KIERUNEK STUDIÓW:</t>
    </r>
    <r>
      <rPr>
        <sz val="8"/>
        <color theme="1"/>
        <rFont val="Times New Roman"/>
        <family val="1"/>
        <charset val="238"/>
      </rPr>
      <t xml:space="preserve"> Ratownictwo Medyczne</t>
    </r>
  </si>
  <si>
    <r>
      <t xml:space="preserve">POZIOM: </t>
    </r>
    <r>
      <rPr>
        <sz val="8"/>
        <color theme="1"/>
        <rFont val="Times New Roman"/>
        <family val="1"/>
        <charset val="238"/>
      </rPr>
      <t>studia I stopnia</t>
    </r>
  </si>
  <si>
    <r>
      <t>PROFIL:</t>
    </r>
    <r>
      <rPr>
        <sz val="8"/>
        <color theme="1"/>
        <rFont val="Times New Roman"/>
        <family val="1"/>
        <charset val="238"/>
      </rPr>
      <t xml:space="preserve"> praktyczny</t>
    </r>
  </si>
  <si>
    <r>
      <t>FORMA STUDIÓW:</t>
    </r>
    <r>
      <rPr>
        <sz val="8"/>
        <color theme="1"/>
        <rFont val="Times New Roman"/>
        <family val="1"/>
        <charset val="238"/>
      </rPr>
      <t xml:space="preserve"> stacjonarne</t>
    </r>
  </si>
  <si>
    <t>I ROK STUDIÓW</t>
  </si>
  <si>
    <t>Semestr 1 (zimowy)</t>
  </si>
  <si>
    <t>Semestr 2 (letni)</t>
  </si>
  <si>
    <t>Liczba godzin</t>
  </si>
  <si>
    <t>Lp.</t>
  </si>
  <si>
    <t>Przedmiot</t>
  </si>
  <si>
    <t>w</t>
  </si>
  <si>
    <t>sem</t>
  </si>
  <si>
    <t>ćw</t>
  </si>
  <si>
    <t>k</t>
  </si>
  <si>
    <t>zp</t>
  </si>
  <si>
    <t>pz</t>
  </si>
  <si>
    <t>e-l </t>
  </si>
  <si>
    <t>liczba godzin kontaktowych w semestrze</t>
  </si>
  <si>
    <t>liczba godzin samokształcenia                         w semestrze</t>
  </si>
  <si>
    <t>liczba wszystkich godzinw semestrze (suma=kontakt                      +samokształcenie)</t>
  </si>
  <si>
    <r>
      <t xml:space="preserve">ilość </t>
    </r>
    <r>
      <rPr>
        <sz val="8"/>
        <color rgb="FF000000"/>
        <rFont val="Times New Roman"/>
        <family val="1"/>
        <charset val="238"/>
      </rPr>
      <t> </t>
    </r>
    <r>
      <rPr>
        <b/>
        <sz val="8"/>
        <color rgb="FF000000"/>
        <rFont val="Times New Roman"/>
        <family val="1"/>
        <charset val="238"/>
      </rPr>
      <t>ECTS w semestrze</t>
    </r>
  </si>
  <si>
    <t>Forma zaliczenia:</t>
  </si>
  <si>
    <t>e-l</t>
  </si>
  <si>
    <t>liczba godzin kontaktowych                  w semestrze</t>
  </si>
  <si>
    <t>liczba godzin samokształcenia                      w semestrze</t>
  </si>
  <si>
    <t>liczba wszystkich godzin w semestrze (suma=kontakt                          +samokształcenie)</t>
  </si>
  <si>
    <t>ilość ECTS w semestrze</t>
  </si>
  <si>
    <t xml:space="preserve">Forma zaliczenia:            </t>
  </si>
  <si>
    <t>liczba godzin kontaktowych  w roku akademickim</t>
  </si>
  <si>
    <t>liczba godzin samokształcenia           w roku akademickim</t>
  </si>
  <si>
    <t>Łączna liczba godzin w roku akademickim (suma=kontakt                 +samokształcenie)</t>
  </si>
  <si>
    <t>Łączna ilość ECTS                w roku akademickim</t>
  </si>
  <si>
    <t>Kierownik przedmiotu</t>
  </si>
  <si>
    <t>Przedmioty obowiązkowe</t>
  </si>
  <si>
    <t>Nauki podstawowe</t>
  </si>
  <si>
    <t>dr hab. n. med. prof. uczelni Piotr Oszukowski</t>
  </si>
  <si>
    <t>Anatomia</t>
  </si>
  <si>
    <t>ZzO</t>
  </si>
  <si>
    <t>E</t>
  </si>
  <si>
    <t xml:space="preserve">dr hab. n. med. prof. uczelni  Maria Świątkowska  </t>
  </si>
  <si>
    <t>Fizjologia z elementami fizjologii klinicznej</t>
  </si>
  <si>
    <t>Informatyka i biostatystyka</t>
  </si>
  <si>
    <t xml:space="preserve">prof. dr hab. n. med. Ireneusz Majsterek </t>
  </si>
  <si>
    <t>Farmakologia z toksykologią</t>
  </si>
  <si>
    <t xml:space="preserve">dr n. med. Paulina Żelechowska </t>
  </si>
  <si>
    <t>Biologia i mikrobiologia</t>
  </si>
  <si>
    <t>dr hab. n. med. prof. uczelni. Katarzyna Sobierajska</t>
  </si>
  <si>
    <t>Biofizyka</t>
  </si>
  <si>
    <t>prof. dr hab. n. med. Janusz Szemraj</t>
  </si>
  <si>
    <t>Biochemia z elementami chemii</t>
  </si>
  <si>
    <t>mgr inż. Witold Kozakiewicz</t>
  </si>
  <si>
    <t>Przysposobienie biblioteczne</t>
  </si>
  <si>
    <t>Z</t>
  </si>
  <si>
    <t xml:space="preserve">mgr Renata Kielan </t>
  </si>
  <si>
    <t>BHP</t>
  </si>
  <si>
    <t>dr n. med. Krzysztof Bortnik</t>
  </si>
  <si>
    <t xml:space="preserve">Wychowanie fizyczne - pływanie </t>
  </si>
  <si>
    <t>Nauki behawioralne i społeczne</t>
  </si>
  <si>
    <t>dr n. hum. Anna Alichniewicz</t>
  </si>
  <si>
    <t>Etyka zawodowa ratownika medycznego</t>
  </si>
  <si>
    <t>dr n. med. Paweł Rasmus</t>
  </si>
  <si>
    <t>Psychologia</t>
  </si>
  <si>
    <t xml:space="preserve">dr n. społ. Katarzyna Pawlak-Sobczak </t>
  </si>
  <si>
    <t>Socjologia medycyny</t>
  </si>
  <si>
    <t>dr n. ekon. Adam Depta</t>
  </si>
  <si>
    <t>Ekonomia i zarządzanie w ochronie zdrowia</t>
  </si>
  <si>
    <t>Dydaktyka medyczna</t>
  </si>
  <si>
    <t>dr n. med. Monika Brucka-Stempkowska</t>
  </si>
  <si>
    <t>Zdrowie publiczne</t>
  </si>
  <si>
    <t>dr hab. n. o zdrowiu prof. uczelni Jan Krakowiak</t>
  </si>
  <si>
    <t>Prawo medyczne</t>
  </si>
  <si>
    <t>dr n. med. Kinga Studzińska-Pasieka</t>
  </si>
  <si>
    <t xml:space="preserve">Język obcy </t>
  </si>
  <si>
    <t>mgr Sławomir Goniewicz</t>
  </si>
  <si>
    <t xml:space="preserve">Język migowy </t>
  </si>
  <si>
    <r>
      <t>Fakultet</t>
    </r>
    <r>
      <rPr>
        <sz val="8"/>
        <rFont val="Times New Roman"/>
        <family val="1"/>
        <charset val="238"/>
      </rPr>
      <t xml:space="preserve"> (student wybiera 3 fakultety w semestrze letnim)</t>
    </r>
  </si>
  <si>
    <t>Nauki kliniczne</t>
  </si>
  <si>
    <t xml:space="preserve">dr n. o zdrowiu Marcin Cierniak </t>
  </si>
  <si>
    <t>Procedury ratunkowe przedszpitalne</t>
  </si>
  <si>
    <t>Procedury ratunkowe wewnątrzszpitalne</t>
  </si>
  <si>
    <t>Medyczne czynności ratunkowe</t>
  </si>
  <si>
    <t>Podstawowe zabiegi medyczne</t>
  </si>
  <si>
    <t>Techniki zabiegów medycznych</t>
  </si>
  <si>
    <t xml:space="preserve"> Przedmioty fakultatywne</t>
  </si>
  <si>
    <r>
      <t xml:space="preserve">Postępowanie z chorymi agresywnymi i samobójczymi / </t>
    </r>
    <r>
      <rPr>
        <sz val="9"/>
        <color rgb="FFFF0000"/>
        <rFont val="Times New Roman"/>
        <family val="1"/>
        <charset val="238"/>
      </rPr>
      <t>Dealing with aggressive and suicidal patient*</t>
    </r>
  </si>
  <si>
    <t>dr n. ekon. Izabela Rydlewska-Liszkowska</t>
  </si>
  <si>
    <t>Problemy finansowania ratownictwa medycznego w Polsce</t>
  </si>
  <si>
    <t>dr Włodzimierz Leszczyński</t>
  </si>
  <si>
    <t xml:space="preserve">Ochrona zdrowia w systemie bezpieczeństwa państwa </t>
  </si>
  <si>
    <t>dr hab. n. prawn. prof. uczelni. Rafał Kubiak</t>
  </si>
  <si>
    <t xml:space="preserve">Prawne aspekty stosowania środków przymusu bezpośredniego w zawodzie ratownika medycznego </t>
  </si>
  <si>
    <t>dr n. med. Marta Stasiak</t>
  </si>
  <si>
    <t>Zdrowie środowiskowe dla ratowników medycznych</t>
  </si>
  <si>
    <t>dr n. hum. Krzysztof Rosa</t>
  </si>
  <si>
    <t xml:space="preserve">Profilaktyka zachowań samobójczych </t>
  </si>
  <si>
    <t>Interwencja kryzysowa</t>
  </si>
  <si>
    <t>dr hab. n. med. prof. uczelni Ewelina Gaszyńska</t>
  </si>
  <si>
    <t xml:space="preserve">Higiena z epidemiologią </t>
  </si>
  <si>
    <t xml:space="preserve"> dr n. hum. Paweł Przyłęcki </t>
  </si>
  <si>
    <t>Komunikacja z pacjentami odmiennymi kulturowo, religijnie oraz z zaburzeniami osobowości i tożsamości płciowej</t>
  </si>
  <si>
    <t xml:space="preserve">Psychologiczne aspekty komunikacji i postępowania z pacjentem w pracy ratownika medycznego </t>
  </si>
  <si>
    <t>Praktyki</t>
  </si>
  <si>
    <t xml:space="preserve">Opiekun praktyk -  lek. Beata Kalinowska </t>
  </si>
  <si>
    <t>Praktyki zawodowe - wakacyjne (Szpitalny Oddział Ratunkowy)</t>
  </si>
  <si>
    <t>Praktyki zawodowe - śródroczne (Szpitalny Oddział Ratunkowy)</t>
  </si>
  <si>
    <t>Razem:</t>
  </si>
  <si>
    <t>x</t>
  </si>
  <si>
    <r>
      <t xml:space="preserve">w – </t>
    </r>
    <r>
      <rPr>
        <sz val="8"/>
        <color rgb="FF000000"/>
        <rFont val="Times New Roman"/>
        <family val="1"/>
        <charset val="238"/>
      </rPr>
      <t xml:space="preserve">wykłady; </t>
    </r>
    <r>
      <rPr>
        <b/>
        <sz val="8"/>
        <color rgb="FF000000"/>
        <rFont val="Times New Roman"/>
        <family val="1"/>
        <charset val="238"/>
      </rPr>
      <t xml:space="preserve">sem – </t>
    </r>
    <r>
      <rPr>
        <sz val="8"/>
        <color rgb="FF000000"/>
        <rFont val="Times New Roman"/>
        <family val="1"/>
        <charset val="238"/>
      </rPr>
      <t>seminarium;</t>
    </r>
    <r>
      <rPr>
        <b/>
        <sz val="8"/>
        <color rgb="FF000000"/>
        <rFont val="Times New Roman"/>
        <family val="1"/>
        <charset val="238"/>
      </rPr>
      <t xml:space="preserve"> ćw – </t>
    </r>
    <r>
      <rPr>
        <sz val="8"/>
        <color rgb="FF000000"/>
        <rFont val="Times New Roman"/>
        <family val="1"/>
        <charset val="238"/>
      </rPr>
      <t>ćwiczenia;</t>
    </r>
    <r>
      <rPr>
        <b/>
        <sz val="8"/>
        <color rgb="FF000000"/>
        <rFont val="Times New Roman"/>
        <family val="1"/>
        <charset val="238"/>
      </rPr>
      <t xml:space="preserve"> k – </t>
    </r>
    <r>
      <rPr>
        <sz val="8"/>
        <color rgb="FF000000"/>
        <rFont val="Times New Roman"/>
        <family val="1"/>
        <charset val="238"/>
      </rPr>
      <t>zajęcia kliniczne;</t>
    </r>
    <r>
      <rPr>
        <b/>
        <sz val="8"/>
        <color rgb="FF000000"/>
        <rFont val="Times New Roman"/>
        <family val="1"/>
        <charset val="238"/>
      </rPr>
      <t xml:space="preserve"> zp – </t>
    </r>
    <r>
      <rPr>
        <sz val="8"/>
        <color rgb="FF000000"/>
        <rFont val="Times New Roman"/>
        <family val="1"/>
        <charset val="238"/>
      </rPr>
      <t>zajęcia praktyczne;</t>
    </r>
    <r>
      <rPr>
        <b/>
        <sz val="8"/>
        <color rgb="FF000000"/>
        <rFont val="Times New Roman"/>
        <family val="1"/>
        <charset val="238"/>
      </rPr>
      <t xml:space="preserve"> pz – </t>
    </r>
    <r>
      <rPr>
        <sz val="8"/>
        <color rgb="FF000000"/>
        <rFont val="Times New Roman"/>
        <family val="1"/>
        <charset val="238"/>
      </rPr>
      <t>praktyki zawodowe;</t>
    </r>
    <r>
      <rPr>
        <b/>
        <sz val="8"/>
        <color rgb="FF000000"/>
        <rFont val="Times New Roman"/>
        <family val="1"/>
        <charset val="238"/>
      </rPr>
      <t xml:space="preserve"> E-l – </t>
    </r>
    <r>
      <rPr>
        <sz val="8"/>
        <color rgb="FF000000"/>
        <rFont val="Times New Roman"/>
        <family val="1"/>
        <charset val="238"/>
      </rPr>
      <t xml:space="preserve">e-learning; </t>
    </r>
    <r>
      <rPr>
        <b/>
        <sz val="8"/>
        <color rgb="FF000000"/>
        <rFont val="Times New Roman"/>
        <family val="1"/>
        <charset val="238"/>
      </rPr>
      <t xml:space="preserve">sam – </t>
    </r>
    <r>
      <rPr>
        <sz val="8"/>
        <color rgb="FF000000"/>
        <rFont val="Times New Roman"/>
        <family val="1"/>
        <charset val="238"/>
      </rPr>
      <t>samokształcenie</t>
    </r>
    <r>
      <rPr>
        <sz val="8"/>
        <color theme="1"/>
        <rFont val="Times New Roman"/>
        <family val="1"/>
        <charset val="238"/>
      </rPr>
      <t>;</t>
    </r>
    <r>
      <rPr>
        <b/>
        <sz val="8"/>
        <color theme="1"/>
        <rFont val="Times New Roman"/>
        <family val="1"/>
        <charset val="238"/>
      </rPr>
      <t xml:space="preserve"> E</t>
    </r>
    <r>
      <rPr>
        <sz val="8"/>
        <color theme="1"/>
        <rFont val="Times New Roman"/>
        <family val="1"/>
        <charset val="238"/>
      </rPr>
      <t xml:space="preserve"> – egzamin</t>
    </r>
    <r>
      <rPr>
        <sz val="8"/>
        <color rgb="FF000000"/>
        <rFont val="Times New Roman"/>
        <family val="1"/>
        <charset val="238"/>
      </rPr>
      <t xml:space="preserve">; </t>
    </r>
    <r>
      <rPr>
        <b/>
        <sz val="8"/>
        <color theme="1"/>
        <rFont val="Times New Roman"/>
        <family val="1"/>
        <charset val="238"/>
      </rPr>
      <t>ZzO</t>
    </r>
    <r>
      <rPr>
        <sz val="8"/>
        <color theme="1"/>
        <rFont val="Times New Roman"/>
        <family val="1"/>
        <charset val="238"/>
      </rPr>
      <t xml:space="preserve"> – zaliczenie z oceną</t>
    </r>
    <r>
      <rPr>
        <sz val="8"/>
        <color rgb="FF000000"/>
        <rFont val="Times New Roman"/>
        <family val="1"/>
        <charset val="238"/>
      </rPr>
      <t xml:space="preserve">; </t>
    </r>
  </si>
  <si>
    <r>
      <t xml:space="preserve">Z </t>
    </r>
    <r>
      <rPr>
        <sz val="8"/>
        <color theme="1"/>
        <rFont val="Times New Roman"/>
        <family val="1"/>
        <charset val="238"/>
      </rPr>
      <t>– zaliczenie</t>
    </r>
    <r>
      <rPr>
        <b/>
        <sz val="8"/>
        <color rgb="FF000000"/>
        <rFont val="Times New Roman"/>
        <family val="1"/>
        <charset val="238"/>
      </rPr>
      <t xml:space="preserve">; </t>
    </r>
    <r>
      <rPr>
        <sz val="8"/>
        <color rgb="FF000000"/>
        <rFont val="Times New Roman"/>
        <family val="1"/>
        <charset val="238"/>
      </rPr>
      <t>Forma zaliczenia: E - egzamin; ZzO - zaliczenie z oceną; Z – zaliczenie</t>
    </r>
  </si>
  <si>
    <t>* możliwość prowadzenia fakultetu w j. angielskim</t>
  </si>
  <si>
    <t>Podpis Dziekana/Prodziekana</t>
  </si>
  <si>
    <t>II ROK STUDIÓW</t>
  </si>
  <si>
    <t>Semestr 3 (zimowy)</t>
  </si>
  <si>
    <t>Semestr 4 (letni)</t>
  </si>
  <si>
    <t>liczba godzin kontaktowych                     w semestrze</t>
  </si>
  <si>
    <t>liczba godzin samokształcenia  w semestrze</t>
  </si>
  <si>
    <t>liczba wszystkich godzin w semestrze (suma=kontakt                                        +samokształcenie)</t>
  </si>
  <si>
    <t>liczba godzin kontaktowych                w semestrze</t>
  </si>
  <si>
    <t>liczba wszystkich godzin w semestrze (suma=kontakt                                   +samokształcenie)</t>
  </si>
  <si>
    <t>liczba godzin kontaktowych                    w roku akademickim</t>
  </si>
  <si>
    <t>liczba godzin                          samokształcenia w roku akademickim</t>
  </si>
  <si>
    <t>Łączna liczba godzin w roku akademickim (suma=kontakt                                 +samokształcenie)</t>
  </si>
  <si>
    <t>Łączna ilość ECTS w roku akademickim</t>
  </si>
  <si>
    <t>sem. III - dr n. med. Bożena Stempniak                                                      sem. IV - dr hab. n. med. prof. uczelni Olga Stasikowska-Kanicka</t>
  </si>
  <si>
    <t>Patologia</t>
  </si>
  <si>
    <t>mgr Bartłomiej Maciejewski</t>
  </si>
  <si>
    <t>Zajęcia sprawnościowe z elementami ratownictwa specjalistycznego</t>
  </si>
  <si>
    <t>Badania naukowe w ratownictwie medycznym</t>
  </si>
  <si>
    <r>
      <rPr>
        <sz val="9"/>
        <rFont val="Times New Roman"/>
        <family val="1"/>
        <charset val="238"/>
      </rPr>
      <t>Fakultet</t>
    </r>
    <r>
      <rPr>
        <sz val="11"/>
        <rFont val="Times New Roman"/>
        <family val="1"/>
        <charset val="238"/>
      </rPr>
      <t xml:space="preserve"> </t>
    </r>
    <r>
      <rPr>
        <sz val="8"/>
        <rFont val="Times New Roman"/>
        <family val="1"/>
        <charset val="238"/>
      </rPr>
      <t>(student wybiera po 1 fakultecie w każdym semestrze)</t>
    </r>
  </si>
  <si>
    <t>dr hab. n. med. prof. uczelni Jakub Kaźmierski</t>
  </si>
  <si>
    <t>Psychiatria</t>
  </si>
  <si>
    <r>
      <rPr>
        <sz val="9"/>
        <rFont val="Times New Roman"/>
        <family val="1"/>
        <charset val="238"/>
      </rPr>
      <t xml:space="preserve">sem. III -  prof. dr hab. n. med. Ireneusz Majsterek </t>
    </r>
    <r>
      <rPr>
        <sz val="9"/>
        <color rgb="FFFF0000"/>
        <rFont val="Times New Roman"/>
        <family val="1"/>
        <charset val="238"/>
      </rPr>
      <t xml:space="preserve">    </t>
    </r>
    <r>
      <rPr>
        <sz val="9"/>
        <color theme="1"/>
        <rFont val="Times New Roman"/>
        <family val="1"/>
        <charset val="238"/>
      </rPr>
      <t xml:space="preserve">                                                                sem. IV - prof. dr hab. n. med. Tomasz Gaszyński</t>
    </r>
  </si>
  <si>
    <t>Farmakologia i toksykologia kliniczna</t>
  </si>
  <si>
    <t>prof. dr hab. n. med. Tomasz Gaszyński</t>
  </si>
  <si>
    <t>Intensywna terapia</t>
  </si>
  <si>
    <t xml:space="preserve">prof. dr hab. n. med. Łukasz Dziki     </t>
  </si>
  <si>
    <t xml:space="preserve">Chirurgia </t>
  </si>
  <si>
    <t>prof. dr hab.n. med. Dariusz Moczulski</t>
  </si>
  <si>
    <t>Choroby wewnętrzne z elementami onkologii</t>
  </si>
  <si>
    <t>dr n. med. Bogusława Rudnicka</t>
  </si>
  <si>
    <t>Ginekologia i położnictwo</t>
  </si>
  <si>
    <t>prof. dr hab. n. med. Piotr Jurowski</t>
  </si>
  <si>
    <t>Okulistyka</t>
  </si>
  <si>
    <t>Ortopedia i traumatologia narządu ruchu</t>
  </si>
  <si>
    <t xml:space="preserve">dr n. med. Renata Szmigielska </t>
  </si>
  <si>
    <t>Pediatria</t>
  </si>
  <si>
    <t>dr hab. n. med. prof. uczelni  Janusz Sikora</t>
  </si>
  <si>
    <t>Medycyna ratunkowa dzieci</t>
  </si>
  <si>
    <t xml:space="preserve">dr n. med. Filip Jaśkiewicz </t>
  </si>
  <si>
    <t>Medycyna ratunkowa dorosłych</t>
  </si>
  <si>
    <t>Przedmioty fakultatywne</t>
  </si>
  <si>
    <t>dr hab. n. prawn. prof. uczelni. Małgorzata Serwach</t>
  </si>
  <si>
    <t>Pozycja prawna ratownika medycznego w polskim systemie ochrony zdrowia</t>
  </si>
  <si>
    <t>Projektowanie i analiza badań ankietowych w ochronie zdrowia</t>
  </si>
  <si>
    <t>mgr Jolanta  Łoś</t>
  </si>
  <si>
    <t>Zarządzanie ryzykiem w ochronie zdrowia – zdarzenia niepożądane</t>
  </si>
  <si>
    <t>Odpowiedzialność prawna ratownika medycznego za błędy popełnione w czasie medycznych czynności ratunkowych</t>
  </si>
  <si>
    <t xml:space="preserve">dr n. społ. prof. uczelni  Błażej Kmieciak </t>
  </si>
  <si>
    <t xml:space="preserve">Prawa i obowiązki pacjenta </t>
  </si>
  <si>
    <t>Uzależnienia i postępowanie z pacjentami pod wpływem alkoholu i innych substancji psychoaktywnych</t>
  </si>
  <si>
    <t xml:space="preserve">Opiekun praktyk -  mgr Adam Gołuchowski </t>
  </si>
  <si>
    <t>Praktyki zawodowe - wakacyjne (Zespół Ratownictwa Medycznego)</t>
  </si>
  <si>
    <t>Praktyki zawodowe - śródroczne                                     III sem. -                                                         (Oddział Chirurgii - 60 godz.,                         Oddział Ortopedyczno - Urazowy - 50godz.),                                         IV sem. -                                                                                (Oddział Pediatrii - 50 godz.)</t>
  </si>
  <si>
    <t>III ROK STUDIÓW</t>
  </si>
  <si>
    <t>Semestr 5 (zimowy)</t>
  </si>
  <si>
    <t>Semestr 6 (letni)</t>
  </si>
  <si>
    <t>liczba wszystkich godzin   w semestrze (suma=kontakt+samokształcenie)</t>
  </si>
  <si>
    <t>liczba wszystkich godzin w semestrze (suma=kontakt+samokształcenie)</t>
  </si>
  <si>
    <t>liczba godzin kontaktowych w roku akademickim</t>
  </si>
  <si>
    <t>liczba godzin samokształcenia  w roku akademickim</t>
  </si>
  <si>
    <t>Łączna liczba godzin w roku akademickim (suma=kontakt+samokształcenie)</t>
  </si>
  <si>
    <t xml:space="preserve">dr hab. n. med. prof. uczelni Maciej Radek </t>
  </si>
  <si>
    <t>Neurochirurgia</t>
  </si>
  <si>
    <t>prof. dr hab. n. med. Waldemar Różański</t>
  </si>
  <si>
    <t>Urologia</t>
  </si>
  <si>
    <t>Kardiologia</t>
  </si>
  <si>
    <t>Choroby tropikalne</t>
  </si>
  <si>
    <t>Neurologia</t>
  </si>
  <si>
    <t>Laryngologia</t>
  </si>
  <si>
    <t>Medycyna katastrof</t>
  </si>
  <si>
    <t>Medycyna taktyczna</t>
  </si>
  <si>
    <t xml:space="preserve">dr n. med. Agnieszka Jurczyk </t>
  </si>
  <si>
    <t xml:space="preserve">Medycyna sądowa </t>
  </si>
  <si>
    <t>Choroby zakaźne</t>
  </si>
  <si>
    <r>
      <t xml:space="preserve">Fakultety </t>
    </r>
    <r>
      <rPr>
        <sz val="8"/>
        <rFont val="Times New Roman"/>
        <family val="1"/>
        <charset val="238"/>
      </rPr>
      <t>(student wybiera 2 fakultety w semestrze zimowym)</t>
    </r>
  </si>
  <si>
    <t>Przygotowanie do egzaminu dyplomowego</t>
  </si>
  <si>
    <t xml:space="preserve">prof. dr hab. n. med. Łukasz Dziki                </t>
  </si>
  <si>
    <t xml:space="preserve">Zaopatrywanie ran, drenaż klatki piersiowej                i jamy brzusznej </t>
  </si>
  <si>
    <t>dr hab. n. med. prof. uczelni  Dariusz Timler /                    dr hab. n. med. prof. uczelni Robert Stolarek</t>
  </si>
  <si>
    <r>
      <t xml:space="preserve">Medycyna ratunkowa w praktyce SOR / </t>
    </r>
    <r>
      <rPr>
        <sz val="9"/>
        <color rgb="FFFF0000"/>
        <rFont val="Times New Roman"/>
        <family val="1"/>
        <charset val="238"/>
      </rPr>
      <t>Emergency Medicine in Practice</t>
    </r>
    <r>
      <rPr>
        <sz val="9"/>
        <rFont val="Times New Roman"/>
        <family val="1"/>
        <charset val="238"/>
      </rPr>
      <t>*</t>
    </r>
  </si>
  <si>
    <t>dr hab. n. med. prof. uczelni Zbigniew Pasieka</t>
  </si>
  <si>
    <t>Nagłe stany w chirurgii naczyniowej</t>
  </si>
  <si>
    <t>prof. dr hab. n. med. Jerzy Wranicz</t>
  </si>
  <si>
    <t xml:space="preserve">Elektrokardiologia praktyczna w ratownictwie </t>
  </si>
  <si>
    <t xml:space="preserve">dr n. med. Izabela Sacewicz-Hofman </t>
  </si>
  <si>
    <t>Terapie XXI wieku</t>
  </si>
  <si>
    <t>dr n. med. Piotr Arkuszewski</t>
  </si>
  <si>
    <t>Błędy w diagnostyce stanów pourazowych na etapie przedszpitalnym i w warunkach SOR lub Izby Przyjęć</t>
  </si>
  <si>
    <t>dr n. med. Bożena Stempniak</t>
  </si>
  <si>
    <t>Kliniczne skutki zaburzeń homeostazy</t>
  </si>
  <si>
    <t>Opiekun praktyk -  lek. Hubert Galant</t>
  </si>
  <si>
    <t>Praktyki zawodowe - wakacyjne (Oddział Anestezjologii i Intensywnej Terapii)</t>
  </si>
  <si>
    <t>Praktyki zawodowe - śródroczne                           V sem. -                                                                      (Oddział Chorób Wewnętrznych - 50 godz.,                 Oddział Kardiologii - 50 godz.                             Oddział Neurologii - 50 godz.),                                                      VI sem. -                                                                   (Zespół Ratownictwa Medycznego - 50 godz.)</t>
  </si>
  <si>
    <t>dr hab. n. med. prof. uczelni Bogusława Luzak</t>
  </si>
  <si>
    <t>prof. dr hab. n. med.  Anna Piekarska</t>
  </si>
  <si>
    <t>prof. dr hab. n. med. Wioletta Pietruszewska</t>
  </si>
  <si>
    <t>prof. dr hab. n. o zdrowiu Małgorzata Pikala</t>
  </si>
  <si>
    <t>prof. dr hab. n. med. Andrzej Borowski</t>
  </si>
  <si>
    <t>dr n. med. Krystyna Frydrysiak</t>
  </si>
  <si>
    <t>dr n. med. Beata Kaczorowska</t>
  </si>
  <si>
    <t xml:space="preserve">dr hab. n. med. Jacek Kordiak                      </t>
  </si>
  <si>
    <t>prof. dr hab. n. med. Michał Kidawa</t>
  </si>
  <si>
    <t>lek. Hubert Galant</t>
  </si>
  <si>
    <t>mgr Adam Gołuchowski</t>
  </si>
  <si>
    <t>dr n. o zdrowiu Marcin Cierniak</t>
  </si>
  <si>
    <r>
      <t>ROK AKADEMICKI:</t>
    </r>
    <r>
      <rPr>
        <sz val="8"/>
        <color theme="1"/>
        <rFont val="Times New Roman"/>
        <family val="1"/>
        <charset val="238"/>
      </rPr>
      <t xml:space="preserve"> 2023 / 2024</t>
    </r>
  </si>
  <si>
    <r>
      <t xml:space="preserve">ROK AKADEMICKI: </t>
    </r>
    <r>
      <rPr>
        <sz val="8"/>
        <color theme="1"/>
        <rFont val="Times New Roman"/>
        <family val="1"/>
        <charset val="238"/>
      </rPr>
      <t xml:space="preserve"> 2024 / 2025</t>
    </r>
  </si>
  <si>
    <r>
      <t xml:space="preserve">ROK AKADEMICKI: </t>
    </r>
    <r>
      <rPr>
        <sz val="8"/>
        <color theme="1"/>
        <rFont val="Times New Roman"/>
        <family val="1"/>
        <charset val="238"/>
      </rPr>
      <t>2025 / 2026</t>
    </r>
  </si>
  <si>
    <t>mgr Maciej Tobiasz</t>
  </si>
  <si>
    <t xml:space="preserve">mgr Adam Gołuchowski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</si>
</sst>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9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b/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Calibri"/>
      <family val="2"/>
      <scheme val="minor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0"/>
      <name val="Arial CE"/>
      <charset val="238"/>
    </font>
    <font>
      <sz val="36"/>
      <name val="Times New Roman"/>
      <family val="1"/>
      <charset val="238"/>
    </font>
    <font>
      <sz val="14"/>
      <name val="Arial CE"/>
      <charset val="238"/>
    </font>
    <font>
      <i/>
      <sz val="10"/>
      <name val="Arial CE"/>
      <charset val="238"/>
    </font>
    <font>
      <sz val="12"/>
      <name val="Arial CE"/>
      <charset val="238"/>
    </font>
    <font>
      <sz val="10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8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b/>
      <sz val="9"/>
      <color rgb="FF000000"/>
      <name val="Times New Roman"/>
      <family val="1"/>
      <charset val="238"/>
    </font>
    <font>
      <sz val="9"/>
      <color rgb="FF000000"/>
      <name val="Times New Roman"/>
      <family val="1"/>
      <charset val="238"/>
    </font>
    <font>
      <sz val="8"/>
      <color rgb="FF000000"/>
      <name val="Times New Roman"/>
      <family val="1"/>
      <charset val="238"/>
    </font>
    <font>
      <b/>
      <sz val="8"/>
      <color rgb="FF000000"/>
      <name val="Times New Roman"/>
      <family val="1"/>
      <charset val="238"/>
    </font>
    <font>
      <sz val="9"/>
      <name val="Times New Roman"/>
      <family val="1"/>
      <charset val="238"/>
    </font>
    <font>
      <b/>
      <i/>
      <sz val="9"/>
      <color rgb="FF000000"/>
      <name val="Times New Roman"/>
      <family val="1"/>
      <charset val="238"/>
    </font>
    <font>
      <i/>
      <sz val="9"/>
      <color rgb="FF000000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sz val="11"/>
      <name val="Arial CE"/>
      <charset val="238"/>
    </font>
    <font>
      <sz val="9"/>
      <color rgb="FFFF0000"/>
      <name val="Times New Roman"/>
      <family val="1"/>
      <charset val="238"/>
    </font>
    <font>
      <b/>
      <i/>
      <sz val="9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8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8"/>
      <color rgb="FFFF0000"/>
      <name val="Calibri"/>
      <family val="2"/>
      <charset val="238"/>
      <scheme val="minor"/>
    </font>
    <font>
      <b/>
      <sz val="9"/>
      <name val="Times New Roman"/>
      <family val="1"/>
      <charset val="238"/>
    </font>
    <font>
      <i/>
      <sz val="9"/>
      <name val="Times New Roman"/>
      <family val="1"/>
      <charset val="238"/>
    </font>
    <font>
      <sz val="11"/>
      <name val="Calibri"/>
      <family val="2"/>
      <charset val="238"/>
      <scheme val="minor"/>
    </font>
  </fonts>
  <fills count="3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00B0F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CFBAF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rgb="FFA9FDE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5D7F5"/>
        <bgColor indexed="64"/>
      </patternFill>
    </fill>
    <fill>
      <patternFill patternType="solid">
        <fgColor rgb="FFFF9966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F8DCF4"/>
        <bgColor indexed="64"/>
      </patternFill>
    </fill>
  </fills>
  <borders count="1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52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7" borderId="1" applyNumberFormat="0" applyAlignment="0" applyProtection="0"/>
    <xf numFmtId="0" fontId="10" fillId="20" borderId="2" applyNumberFormat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21" borderId="4" applyNumberFormat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6" fillId="0" borderId="0" applyNumberFormat="0" applyFill="0" applyBorder="0" applyAlignment="0" applyProtection="0"/>
    <xf numFmtId="0" fontId="17" fillId="22" borderId="0" applyNumberFormat="0" applyBorder="0" applyAlignment="0" applyProtection="0"/>
    <xf numFmtId="0" fontId="18" fillId="20" borderId="1" applyNumberFormat="0" applyAlignment="0" applyProtection="0"/>
    <xf numFmtId="0" fontId="19" fillId="0" borderId="8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6" fillId="23" borderId="9" applyNumberFormat="0" applyFont="0" applyAlignment="0" applyProtection="0"/>
    <xf numFmtId="0" fontId="23" fillId="3" borderId="0" applyNumberFormat="0" applyBorder="0" applyAlignment="0" applyProtection="0"/>
    <xf numFmtId="0" fontId="5" fillId="0" borderId="0"/>
    <xf numFmtId="0" fontId="6" fillId="0" borderId="0"/>
    <xf numFmtId="0" fontId="4" fillId="0" borderId="0"/>
    <xf numFmtId="0" fontId="3" fillId="0" borderId="0"/>
    <xf numFmtId="0" fontId="2" fillId="0" borderId="0"/>
    <xf numFmtId="0" fontId="26" fillId="0" borderId="0"/>
    <xf numFmtId="0" fontId="26" fillId="0" borderId="0"/>
    <xf numFmtId="0" fontId="1" fillId="0" borderId="0"/>
    <xf numFmtId="0" fontId="1" fillId="0" borderId="0"/>
    <xf numFmtId="0" fontId="1" fillId="0" borderId="0"/>
  </cellStyleXfs>
  <cellXfs count="262">
    <xf numFmtId="0" fontId="0" fillId="0" borderId="0" xfId="0"/>
    <xf numFmtId="0" fontId="25" fillId="0" borderId="0" xfId="0" applyFont="1" applyAlignment="1">
      <alignment horizontal="center"/>
    </xf>
    <xf numFmtId="0" fontId="25" fillId="0" borderId="0" xfId="0" applyFont="1"/>
    <xf numFmtId="0" fontId="32" fillId="0" borderId="0" xfId="0" applyFont="1"/>
    <xf numFmtId="0" fontId="24" fillId="0" borderId="0" xfId="0" applyFont="1" applyAlignment="1">
      <alignment horizontal="center"/>
    </xf>
    <xf numFmtId="0" fontId="33" fillId="0" borderId="0" xfId="0" applyFont="1"/>
    <xf numFmtId="0" fontId="29" fillId="0" borderId="0" xfId="0" applyFont="1"/>
    <xf numFmtId="0" fontId="0" fillId="0" borderId="0" xfId="0" applyBorder="1"/>
    <xf numFmtId="0" fontId="0" fillId="0" borderId="0" xfId="0" applyBorder="1" applyAlignment="1">
      <alignment horizontal="center" wrapText="1"/>
    </xf>
    <xf numFmtId="0" fontId="0" fillId="0" borderId="0" xfId="0" applyBorder="1" applyAlignment="1">
      <alignment wrapText="1"/>
    </xf>
    <xf numFmtId="0" fontId="27" fillId="0" borderId="0" xfId="0" applyFont="1" applyBorder="1" applyAlignment="1">
      <alignment horizontal="center" vertical="center" wrapText="1"/>
    </xf>
    <xf numFmtId="0" fontId="27" fillId="0" borderId="0" xfId="0" applyFont="1" applyBorder="1" applyAlignment="1">
      <alignment horizontal="left" vertical="center" wrapText="1"/>
    </xf>
    <xf numFmtId="0" fontId="27" fillId="0" borderId="11" xfId="43" applyFont="1" applyBorder="1" applyAlignment="1">
      <alignment vertical="top" wrapText="1"/>
    </xf>
    <xf numFmtId="0" fontId="27" fillId="0" borderId="13" xfId="43" applyFont="1" applyBorder="1" applyAlignment="1">
      <alignment vertical="top" wrapText="1"/>
    </xf>
    <xf numFmtId="0" fontId="27" fillId="0" borderId="14" xfId="43" applyFont="1" applyBorder="1" applyAlignment="1">
      <alignment vertical="top" wrapText="1"/>
    </xf>
    <xf numFmtId="0" fontId="1" fillId="0" borderId="0" xfId="49"/>
    <xf numFmtId="0" fontId="34" fillId="0" borderId="0" xfId="49" applyFont="1" applyAlignment="1">
      <alignment horizontal="right" vertical="center"/>
    </xf>
    <xf numFmtId="0" fontId="35" fillId="0" borderId="0" xfId="49" applyFont="1" applyAlignment="1">
      <alignment horizontal="center" vertical="center"/>
    </xf>
    <xf numFmtId="0" fontId="36" fillId="0" borderId="0" xfId="49" applyFont="1"/>
    <xf numFmtId="0" fontId="37" fillId="0" borderId="0" xfId="49" applyFont="1"/>
    <xf numFmtId="0" fontId="39" fillId="0" borderId="15" xfId="49" applyFont="1" applyBorder="1" applyAlignment="1">
      <alignment vertical="center"/>
    </xf>
    <xf numFmtId="0" fontId="40" fillId="0" borderId="15" xfId="49" applyFont="1" applyBorder="1" applyAlignment="1">
      <alignment horizontal="center" vertical="center" wrapText="1"/>
    </xf>
    <xf numFmtId="0" fontId="41" fillId="0" borderId="15" xfId="49" applyFont="1" applyBorder="1" applyAlignment="1">
      <alignment horizontal="center" vertical="center" textRotation="90" wrapText="1"/>
    </xf>
    <xf numFmtId="0" fontId="41" fillId="26" borderId="15" xfId="49" applyFont="1" applyFill="1" applyBorder="1" applyAlignment="1">
      <alignment horizontal="center" vertical="center" textRotation="90" wrapText="1"/>
    </xf>
    <xf numFmtId="0" fontId="42" fillId="0" borderId="15" xfId="50" applyFont="1" applyBorder="1" applyAlignment="1">
      <alignment horizontal="center" vertical="center"/>
    </xf>
    <xf numFmtId="0" fontId="44" fillId="27" borderId="15" xfId="49" applyFont="1" applyFill="1" applyBorder="1" applyAlignment="1">
      <alignment vertical="center"/>
    </xf>
    <xf numFmtId="0" fontId="39" fillId="27" borderId="15" xfId="49" applyFont="1" applyFill="1" applyBorder="1" applyAlignment="1">
      <alignment vertical="center" wrapText="1"/>
    </xf>
    <xf numFmtId="0" fontId="38" fillId="27" borderId="15" xfId="49" applyFont="1" applyFill="1" applyBorder="1" applyAlignment="1">
      <alignment vertical="center" wrapText="1"/>
    </xf>
    <xf numFmtId="0" fontId="1" fillId="28" borderId="15" xfId="49" applyFill="1" applyBorder="1"/>
    <xf numFmtId="0" fontId="43" fillId="27" borderId="15" xfId="49" applyFont="1" applyFill="1" applyBorder="1" applyAlignment="1">
      <alignment vertical="center"/>
    </xf>
    <xf numFmtId="0" fontId="45" fillId="0" borderId="15" xfId="49" applyFont="1" applyBorder="1"/>
    <xf numFmtId="0" fontId="39" fillId="29" borderId="15" xfId="49" applyFont="1" applyFill="1" applyBorder="1" applyAlignment="1">
      <alignment horizontal="center" vertical="center"/>
    </xf>
    <xf numFmtId="0" fontId="42" fillId="29" borderId="15" xfId="43" applyFont="1" applyFill="1" applyBorder="1" applyAlignment="1">
      <alignment wrapText="1"/>
    </xf>
    <xf numFmtId="0" fontId="46" fillId="29" borderId="15" xfId="43" applyFont="1" applyFill="1" applyBorder="1" applyAlignment="1">
      <alignment horizontal="center"/>
    </xf>
    <xf numFmtId="0" fontId="46" fillId="29" borderId="15" xfId="49" applyFont="1" applyFill="1" applyBorder="1" applyAlignment="1">
      <alignment horizontal="center" wrapText="1"/>
    </xf>
    <xf numFmtId="0" fontId="25" fillId="29" borderId="15" xfId="43" applyFont="1" applyFill="1" applyBorder="1" applyAlignment="1">
      <alignment horizontal="center"/>
    </xf>
    <xf numFmtId="0" fontId="46" fillId="30" borderId="15" xfId="49" applyFont="1" applyFill="1" applyBorder="1" applyAlignment="1">
      <alignment horizontal="center" wrapText="1"/>
    </xf>
    <xf numFmtId="0" fontId="47" fillId="30" borderId="15" xfId="49" applyFont="1" applyFill="1" applyBorder="1" applyAlignment="1">
      <alignment horizontal="center" wrapText="1"/>
    </xf>
    <xf numFmtId="0" fontId="48" fillId="29" borderId="15" xfId="43" applyFont="1" applyFill="1" applyBorder="1" applyAlignment="1">
      <alignment horizontal="center"/>
    </xf>
    <xf numFmtId="1" fontId="46" fillId="29" borderId="15" xfId="43" applyNumberFormat="1" applyFont="1" applyFill="1" applyBorder="1" applyAlignment="1">
      <alignment horizontal="center"/>
    </xf>
    <xf numFmtId="0" fontId="42" fillId="0" borderId="15" xfId="49" applyFont="1" applyBorder="1" applyAlignment="1">
      <alignment wrapText="1"/>
    </xf>
    <xf numFmtId="0" fontId="42" fillId="31" borderId="15" xfId="43" applyFont="1" applyFill="1" applyBorder="1" applyAlignment="1">
      <alignment wrapText="1"/>
    </xf>
    <xf numFmtId="0" fontId="42" fillId="31" borderId="15" xfId="51" applyFont="1" applyFill="1" applyBorder="1" applyAlignment="1">
      <alignment wrapText="1"/>
    </xf>
    <xf numFmtId="0" fontId="39" fillId="32" borderId="15" xfId="49" applyFont="1" applyFill="1" applyBorder="1" applyAlignment="1">
      <alignment horizontal="center" vertical="center"/>
    </xf>
    <xf numFmtId="0" fontId="42" fillId="32" borderId="15" xfId="43" applyFont="1" applyFill="1" applyBorder="1" applyAlignment="1">
      <alignment wrapText="1"/>
    </xf>
    <xf numFmtId="1" fontId="46" fillId="32" borderId="15" xfId="43" applyNumberFormat="1" applyFont="1" applyFill="1" applyBorder="1" applyAlignment="1">
      <alignment horizontal="center"/>
    </xf>
    <xf numFmtId="0" fontId="46" fillId="32" borderId="15" xfId="49" applyFont="1" applyFill="1" applyBorder="1" applyAlignment="1">
      <alignment horizontal="center" wrapText="1"/>
    </xf>
    <xf numFmtId="0" fontId="25" fillId="32" borderId="15" xfId="43" applyFont="1" applyFill="1" applyBorder="1" applyAlignment="1">
      <alignment horizontal="center"/>
    </xf>
    <xf numFmtId="0" fontId="46" fillId="32" borderId="15" xfId="43" applyFont="1" applyFill="1" applyBorder="1" applyAlignment="1">
      <alignment horizontal="center"/>
    </xf>
    <xf numFmtId="0" fontId="39" fillId="0" borderId="15" xfId="49" applyFont="1" applyBorder="1" applyAlignment="1">
      <alignment horizontal="center" vertical="center"/>
    </xf>
    <xf numFmtId="0" fontId="42" fillId="0" borderId="15" xfId="43" applyFont="1" applyBorder="1" applyAlignment="1">
      <alignment wrapText="1"/>
    </xf>
    <xf numFmtId="1" fontId="46" fillId="0" borderId="15" xfId="43" applyNumberFormat="1" applyFont="1" applyBorder="1" applyAlignment="1">
      <alignment horizontal="center"/>
    </xf>
    <xf numFmtId="0" fontId="46" fillId="0" borderId="15" xfId="49" applyFont="1" applyBorder="1" applyAlignment="1">
      <alignment horizontal="center" wrapText="1"/>
    </xf>
    <xf numFmtId="0" fontId="25" fillId="0" borderId="15" xfId="43" applyFont="1" applyBorder="1" applyAlignment="1">
      <alignment horizontal="center"/>
    </xf>
    <xf numFmtId="0" fontId="46" fillId="0" borderId="15" xfId="43" applyFont="1" applyBorder="1" applyAlignment="1">
      <alignment horizontal="center"/>
    </xf>
    <xf numFmtId="0" fontId="49" fillId="28" borderId="15" xfId="49" applyFont="1" applyFill="1" applyBorder="1"/>
    <xf numFmtId="0" fontId="39" fillId="27" borderId="15" xfId="49" applyFont="1" applyFill="1" applyBorder="1" applyAlignment="1">
      <alignment horizontal="center" vertical="center"/>
    </xf>
    <xf numFmtId="0" fontId="50" fillId="27" borderId="15" xfId="43" applyFont="1" applyFill="1" applyBorder="1" applyAlignment="1">
      <alignment wrapText="1"/>
    </xf>
    <xf numFmtId="0" fontId="46" fillId="27" borderId="15" xfId="43" applyFont="1" applyFill="1" applyBorder="1" applyAlignment="1">
      <alignment horizontal="center"/>
    </xf>
    <xf numFmtId="0" fontId="48" fillId="27" borderId="15" xfId="43" applyFont="1" applyFill="1" applyBorder="1" applyAlignment="1">
      <alignment horizontal="center"/>
    </xf>
    <xf numFmtId="0" fontId="46" fillId="27" borderId="15" xfId="49" applyFont="1" applyFill="1" applyBorder="1" applyAlignment="1">
      <alignment horizontal="center" wrapText="1"/>
    </xf>
    <xf numFmtId="0" fontId="25" fillId="27" borderId="15" xfId="43" applyFont="1" applyFill="1" applyBorder="1" applyAlignment="1">
      <alignment horizontal="center"/>
    </xf>
    <xf numFmtId="1" fontId="46" fillId="27" borderId="15" xfId="43" applyNumberFormat="1" applyFont="1" applyFill="1" applyBorder="1" applyAlignment="1">
      <alignment horizontal="center"/>
    </xf>
    <xf numFmtId="0" fontId="47" fillId="27" borderId="15" xfId="49" applyFont="1" applyFill="1" applyBorder="1" applyAlignment="1">
      <alignment horizontal="center" wrapText="1"/>
    </xf>
    <xf numFmtId="0" fontId="42" fillId="0" borderId="15" xfId="49" applyFont="1" applyBorder="1"/>
    <xf numFmtId="0" fontId="39" fillId="33" borderId="15" xfId="49" applyFont="1" applyFill="1" applyBorder="1" applyAlignment="1">
      <alignment horizontal="center" vertical="center"/>
    </xf>
    <xf numFmtId="0" fontId="42" fillId="33" borderId="15" xfId="43" applyFont="1" applyFill="1" applyBorder="1" applyAlignment="1">
      <alignment wrapText="1"/>
    </xf>
    <xf numFmtId="0" fontId="46" fillId="33" borderId="15" xfId="43" applyFont="1" applyFill="1" applyBorder="1" applyAlignment="1">
      <alignment horizontal="center"/>
    </xf>
    <xf numFmtId="0" fontId="46" fillId="33" borderId="15" xfId="49" applyFont="1" applyFill="1" applyBorder="1" applyAlignment="1">
      <alignment horizontal="center" wrapText="1"/>
    </xf>
    <xf numFmtId="0" fontId="25" fillId="33" borderId="15" xfId="43" applyFont="1" applyFill="1" applyBorder="1" applyAlignment="1">
      <alignment horizontal="center"/>
    </xf>
    <xf numFmtId="1" fontId="46" fillId="33" borderId="15" xfId="43" applyNumberFormat="1" applyFont="1" applyFill="1" applyBorder="1" applyAlignment="1">
      <alignment horizontal="center"/>
    </xf>
    <xf numFmtId="0" fontId="45" fillId="31" borderId="15" xfId="49" applyFont="1" applyFill="1" applyBorder="1"/>
    <xf numFmtId="0" fontId="42" fillId="31" borderId="18" xfId="43" applyFont="1" applyFill="1" applyBorder="1" applyAlignment="1">
      <alignment wrapText="1"/>
    </xf>
    <xf numFmtId="0" fontId="51" fillId="32" borderId="15" xfId="49" applyFont="1" applyFill="1" applyBorder="1" applyAlignment="1">
      <alignment horizontal="center" wrapText="1"/>
    </xf>
    <xf numFmtId="0" fontId="52" fillId="32" borderId="15" xfId="49" applyFont="1" applyFill="1" applyBorder="1" applyAlignment="1">
      <alignment horizontal="center" wrapText="1"/>
    </xf>
    <xf numFmtId="0" fontId="54" fillId="32" borderId="15" xfId="49" applyFont="1" applyFill="1" applyBorder="1" applyAlignment="1">
      <alignment horizontal="center" wrapText="1"/>
    </xf>
    <xf numFmtId="0" fontId="45" fillId="28" borderId="15" xfId="49" applyFont="1" applyFill="1" applyBorder="1"/>
    <xf numFmtId="0" fontId="39" fillId="34" borderId="15" xfId="49" applyFont="1" applyFill="1" applyBorder="1" applyAlignment="1">
      <alignment horizontal="center" vertical="center"/>
    </xf>
    <xf numFmtId="0" fontId="50" fillId="34" borderId="15" xfId="43" applyFont="1" applyFill="1" applyBorder="1" applyAlignment="1">
      <alignment wrapText="1"/>
    </xf>
    <xf numFmtId="0" fontId="46" fillId="34" borderId="15" xfId="43" applyFont="1" applyFill="1" applyBorder="1" applyAlignment="1">
      <alignment horizontal="center"/>
    </xf>
    <xf numFmtId="0" fontId="46" fillId="34" borderId="15" xfId="49" applyFont="1" applyFill="1" applyBorder="1" applyAlignment="1">
      <alignment horizontal="center" wrapText="1"/>
    </xf>
    <xf numFmtId="0" fontId="25" fillId="34" borderId="15" xfId="43" applyFont="1" applyFill="1" applyBorder="1" applyAlignment="1">
      <alignment horizontal="center"/>
    </xf>
    <xf numFmtId="1" fontId="46" fillId="34" borderId="15" xfId="43" applyNumberFormat="1" applyFont="1" applyFill="1" applyBorder="1" applyAlignment="1">
      <alignment horizontal="center"/>
    </xf>
    <xf numFmtId="0" fontId="47" fillId="34" borderId="15" xfId="49" applyFont="1" applyFill="1" applyBorder="1" applyAlignment="1">
      <alignment horizontal="center" wrapText="1"/>
    </xf>
    <xf numFmtId="0" fontId="39" fillId="35" borderId="15" xfId="49" applyFont="1" applyFill="1" applyBorder="1" applyAlignment="1">
      <alignment horizontal="center" vertical="center"/>
    </xf>
    <xf numFmtId="0" fontId="42" fillId="35" borderId="15" xfId="43" applyFont="1" applyFill="1" applyBorder="1" applyAlignment="1">
      <alignment wrapText="1"/>
    </xf>
    <xf numFmtId="0" fontId="46" fillId="35" borderId="15" xfId="43" applyFont="1" applyFill="1" applyBorder="1" applyAlignment="1">
      <alignment horizontal="center"/>
    </xf>
    <xf numFmtId="0" fontId="46" fillId="35" borderId="15" xfId="49" applyFont="1" applyFill="1" applyBorder="1" applyAlignment="1">
      <alignment horizontal="center" wrapText="1"/>
    </xf>
    <xf numFmtId="0" fontId="25" fillId="35" borderId="15" xfId="43" applyFont="1" applyFill="1" applyBorder="1" applyAlignment="1">
      <alignment horizontal="center"/>
    </xf>
    <xf numFmtId="1" fontId="46" fillId="35" borderId="15" xfId="43" applyNumberFormat="1" applyFont="1" applyFill="1" applyBorder="1" applyAlignment="1">
      <alignment horizontal="center"/>
    </xf>
    <xf numFmtId="0" fontId="48" fillId="35" borderId="15" xfId="43" applyFont="1" applyFill="1" applyBorder="1" applyAlignment="1">
      <alignment horizontal="center"/>
    </xf>
    <xf numFmtId="0" fontId="45" fillId="35" borderId="0" xfId="49" applyFont="1" applyFill="1"/>
    <xf numFmtId="0" fontId="46" fillId="35" borderId="15" xfId="43" applyFont="1" applyFill="1" applyBorder="1" applyAlignment="1">
      <alignment horizontal="center" wrapText="1"/>
    </xf>
    <xf numFmtId="0" fontId="54" fillId="27" borderId="15" xfId="49" applyFont="1" applyFill="1" applyBorder="1" applyAlignment="1">
      <alignment horizontal="center" wrapText="1"/>
    </xf>
    <xf numFmtId="0" fontId="42" fillId="0" borderId="15" xfId="43" applyFont="1" applyBorder="1" applyAlignment="1">
      <alignment vertical="center" wrapText="1"/>
    </xf>
    <xf numFmtId="0" fontId="54" fillId="0" borderId="15" xfId="49" applyFont="1" applyBorder="1" applyAlignment="1">
      <alignment horizontal="center" wrapText="1"/>
    </xf>
    <xf numFmtId="0" fontId="52" fillId="0" borderId="15" xfId="49" applyFont="1" applyBorder="1" applyAlignment="1">
      <alignment horizontal="center" wrapText="1"/>
    </xf>
    <xf numFmtId="0" fontId="54" fillId="26" borderId="15" xfId="49" applyFont="1" applyFill="1" applyBorder="1" applyAlignment="1">
      <alignment horizontal="center" wrapText="1"/>
    </xf>
    <xf numFmtId="0" fontId="47" fillId="26" borderId="15" xfId="49" applyFont="1" applyFill="1" applyBorder="1" applyAlignment="1">
      <alignment horizontal="center" wrapText="1"/>
    </xf>
    <xf numFmtId="0" fontId="42" fillId="31" borderId="15" xfId="43" applyFont="1" applyFill="1" applyBorder="1" applyAlignment="1">
      <alignment vertical="center" wrapText="1"/>
    </xf>
    <xf numFmtId="0" fontId="39" fillId="0" borderId="15" xfId="49" applyFont="1" applyBorder="1" applyAlignment="1">
      <alignment horizontal="left" wrapText="1"/>
    </xf>
    <xf numFmtId="0" fontId="42" fillId="31" borderId="0" xfId="49" applyFont="1" applyFill="1" applyAlignment="1">
      <alignment wrapText="1"/>
    </xf>
    <xf numFmtId="0" fontId="39" fillId="36" borderId="15" xfId="49" applyFont="1" applyFill="1" applyBorder="1" applyAlignment="1">
      <alignment horizontal="center" vertical="center"/>
    </xf>
    <xf numFmtId="0" fontId="42" fillId="36" borderId="15" xfId="50" applyFont="1" applyFill="1" applyBorder="1" applyAlignment="1">
      <alignment wrapText="1"/>
    </xf>
    <xf numFmtId="0" fontId="54" fillId="36" borderId="15" xfId="49" applyFont="1" applyFill="1" applyBorder="1" applyAlignment="1">
      <alignment horizontal="center" wrapText="1"/>
    </xf>
    <xf numFmtId="0" fontId="25" fillId="36" borderId="15" xfId="43" applyFont="1" applyFill="1" applyBorder="1" applyAlignment="1">
      <alignment horizontal="center"/>
    </xf>
    <xf numFmtId="0" fontId="46" fillId="36" borderId="15" xfId="43" applyFont="1" applyFill="1" applyBorder="1" applyAlignment="1">
      <alignment horizontal="center"/>
    </xf>
    <xf numFmtId="0" fontId="52" fillId="36" borderId="15" xfId="49" applyFont="1" applyFill="1" applyBorder="1" applyAlignment="1">
      <alignment horizontal="center" wrapText="1"/>
    </xf>
    <xf numFmtId="0" fontId="42" fillId="36" borderId="15" xfId="43" applyFont="1" applyFill="1" applyBorder="1" applyAlignment="1">
      <alignment wrapText="1"/>
    </xf>
    <xf numFmtId="0" fontId="48" fillId="36" borderId="15" xfId="43" applyFont="1" applyFill="1" applyBorder="1" applyAlignment="1">
      <alignment horizontal="center"/>
    </xf>
    <xf numFmtId="0" fontId="1" fillId="0" borderId="15" xfId="49" applyBorder="1"/>
    <xf numFmtId="0" fontId="47" fillId="37" borderId="15" xfId="49" applyFont="1" applyFill="1" applyBorder="1" applyAlignment="1">
      <alignment horizontal="center"/>
    </xf>
    <xf numFmtId="0" fontId="47" fillId="37" borderId="15" xfId="49" applyFont="1" applyFill="1" applyBorder="1" applyAlignment="1">
      <alignment horizontal="center" wrapText="1"/>
    </xf>
    <xf numFmtId="0" fontId="34" fillId="0" borderId="0" xfId="49" applyFont="1" applyAlignment="1">
      <alignment vertical="center" wrapText="1"/>
    </xf>
    <xf numFmtId="0" fontId="52" fillId="0" borderId="0" xfId="49" applyFont="1" applyAlignment="1">
      <alignment horizontal="center" wrapText="1"/>
    </xf>
    <xf numFmtId="0" fontId="41" fillId="0" borderId="0" xfId="49" applyFont="1" applyAlignment="1">
      <alignment vertical="center"/>
    </xf>
    <xf numFmtId="0" fontId="36" fillId="0" borderId="0" xfId="49" applyFont="1" applyAlignment="1">
      <alignment vertical="center"/>
    </xf>
    <xf numFmtId="0" fontId="55" fillId="0" borderId="0" xfId="49" applyFont="1"/>
    <xf numFmtId="0" fontId="46" fillId="0" borderId="0" xfId="43" applyFont="1" applyAlignment="1">
      <alignment vertical="center" wrapText="1"/>
    </xf>
    <xf numFmtId="0" fontId="6" fillId="0" borderId="0" xfId="43"/>
    <xf numFmtId="0" fontId="46" fillId="0" borderId="0" xfId="43" applyFont="1"/>
    <xf numFmtId="0" fontId="1" fillId="0" borderId="0" xfId="51"/>
    <xf numFmtId="0" fontId="34" fillId="0" borderId="0" xfId="51" applyFont="1" applyAlignment="1">
      <alignment horizontal="right" vertical="center"/>
    </xf>
    <xf numFmtId="0" fontId="35" fillId="0" borderId="0" xfId="51" applyFont="1" applyAlignment="1">
      <alignment horizontal="center" vertical="center"/>
    </xf>
    <xf numFmtId="0" fontId="36" fillId="0" borderId="0" xfId="51" applyFont="1"/>
    <xf numFmtId="0" fontId="37" fillId="0" borderId="0" xfId="51" applyFont="1"/>
    <xf numFmtId="0" fontId="39" fillId="0" borderId="15" xfId="51" applyFont="1" applyBorder="1" applyAlignment="1">
      <alignment vertical="center"/>
    </xf>
    <xf numFmtId="0" fontId="40" fillId="0" borderId="15" xfId="51" applyFont="1" applyBorder="1" applyAlignment="1">
      <alignment horizontal="center" vertical="center" wrapText="1"/>
    </xf>
    <xf numFmtId="0" fontId="41" fillId="0" borderId="15" xfId="51" applyFont="1" applyBorder="1" applyAlignment="1">
      <alignment horizontal="center" vertical="center" textRotation="90" wrapText="1"/>
    </xf>
    <xf numFmtId="0" fontId="41" fillId="26" borderId="15" xfId="51" applyFont="1" applyFill="1" applyBorder="1" applyAlignment="1">
      <alignment horizontal="center" vertical="center" textRotation="90" wrapText="1"/>
    </xf>
    <xf numFmtId="0" fontId="43" fillId="27" borderId="15" xfId="51" applyFont="1" applyFill="1" applyBorder="1" applyAlignment="1">
      <alignment vertical="center"/>
    </xf>
    <xf numFmtId="0" fontId="44" fillId="27" borderId="15" xfId="51" applyFont="1" applyFill="1" applyBorder="1" applyAlignment="1">
      <alignment vertical="center"/>
    </xf>
    <xf numFmtId="0" fontId="39" fillId="27" borderId="15" xfId="51" applyFont="1" applyFill="1" applyBorder="1" applyAlignment="1">
      <alignment vertical="center" wrapText="1"/>
    </xf>
    <xf numFmtId="0" fontId="38" fillId="27" borderId="15" xfId="51" applyFont="1" applyFill="1" applyBorder="1" applyAlignment="1">
      <alignment vertical="center" wrapText="1"/>
    </xf>
    <xf numFmtId="0" fontId="1" fillId="27" borderId="15" xfId="51" applyFill="1" applyBorder="1"/>
    <xf numFmtId="0" fontId="45" fillId="0" borderId="15" xfId="51" applyFont="1" applyBorder="1" applyAlignment="1">
      <alignment wrapText="1"/>
    </xf>
    <xf numFmtId="0" fontId="39" fillId="29" borderId="15" xfId="51" applyFont="1" applyFill="1" applyBorder="1" applyAlignment="1">
      <alignment horizontal="center" vertical="center"/>
    </xf>
    <xf numFmtId="0" fontId="46" fillId="29" borderId="15" xfId="51" applyFont="1" applyFill="1" applyBorder="1" applyAlignment="1">
      <alignment horizontal="center" wrapText="1"/>
    </xf>
    <xf numFmtId="1" fontId="46" fillId="29" borderId="15" xfId="51" applyNumberFormat="1" applyFont="1" applyFill="1" applyBorder="1" applyAlignment="1">
      <alignment horizontal="center" wrapText="1"/>
    </xf>
    <xf numFmtId="0" fontId="46" fillId="30" borderId="15" xfId="51" applyFont="1" applyFill="1" applyBorder="1" applyAlignment="1">
      <alignment horizontal="center" wrapText="1"/>
    </xf>
    <xf numFmtId="0" fontId="25" fillId="30" borderId="15" xfId="51" applyFont="1" applyFill="1" applyBorder="1" applyAlignment="1">
      <alignment horizontal="center" wrapText="1"/>
    </xf>
    <xf numFmtId="0" fontId="45" fillId="0" borderId="15" xfId="51" applyFont="1" applyBorder="1"/>
    <xf numFmtId="0" fontId="39" fillId="31" borderId="15" xfId="51" applyFont="1" applyFill="1" applyBorder="1" applyAlignment="1">
      <alignment horizontal="center" vertical="center"/>
    </xf>
    <xf numFmtId="0" fontId="46" fillId="31" borderId="15" xfId="43" applyFont="1" applyFill="1" applyBorder="1" applyAlignment="1">
      <alignment horizontal="center"/>
    </xf>
    <xf numFmtId="0" fontId="46" fillId="31" borderId="15" xfId="51" applyFont="1" applyFill="1" applyBorder="1" applyAlignment="1">
      <alignment horizontal="center" wrapText="1"/>
    </xf>
    <xf numFmtId="0" fontId="25" fillId="31" borderId="15" xfId="43" applyFont="1" applyFill="1" applyBorder="1" applyAlignment="1">
      <alignment horizontal="center"/>
    </xf>
    <xf numFmtId="1" fontId="46" fillId="31" borderId="15" xfId="51" applyNumberFormat="1" applyFont="1" applyFill="1" applyBorder="1" applyAlignment="1">
      <alignment horizontal="center" wrapText="1"/>
    </xf>
    <xf numFmtId="0" fontId="45" fillId="27" borderId="15" xfId="51" applyFont="1" applyFill="1" applyBorder="1"/>
    <xf numFmtId="0" fontId="39" fillId="27" borderId="15" xfId="51" applyFont="1" applyFill="1" applyBorder="1" applyAlignment="1">
      <alignment horizontal="center" vertical="center"/>
    </xf>
    <xf numFmtId="0" fontId="46" fillId="27" borderId="15" xfId="51" applyFont="1" applyFill="1" applyBorder="1" applyAlignment="1">
      <alignment horizontal="center" wrapText="1"/>
    </xf>
    <xf numFmtId="1" fontId="46" fillId="27" borderId="15" xfId="51" applyNumberFormat="1" applyFont="1" applyFill="1" applyBorder="1" applyAlignment="1">
      <alignment horizontal="center" wrapText="1"/>
    </xf>
    <xf numFmtId="1" fontId="25" fillId="27" borderId="15" xfId="51" applyNumberFormat="1" applyFont="1" applyFill="1" applyBorder="1" applyAlignment="1">
      <alignment horizontal="center" wrapText="1"/>
    </xf>
    <xf numFmtId="0" fontId="39" fillId="33" borderId="15" xfId="51" applyFont="1" applyFill="1" applyBorder="1" applyAlignment="1">
      <alignment horizontal="center" vertical="center"/>
    </xf>
    <xf numFmtId="0" fontId="46" fillId="33" borderId="15" xfId="51" applyFont="1" applyFill="1" applyBorder="1" applyAlignment="1">
      <alignment horizontal="center" wrapText="1"/>
    </xf>
    <xf numFmtId="1" fontId="46" fillId="33" borderId="15" xfId="51" applyNumberFormat="1" applyFont="1" applyFill="1" applyBorder="1" applyAlignment="1">
      <alignment horizontal="center" wrapText="1"/>
    </xf>
    <xf numFmtId="0" fontId="45" fillId="33" borderId="0" xfId="51" applyFont="1" applyFill="1" applyAlignment="1">
      <alignment wrapText="1"/>
    </xf>
    <xf numFmtId="0" fontId="54" fillId="33" borderId="15" xfId="51" applyFont="1" applyFill="1" applyBorder="1" applyAlignment="1">
      <alignment horizontal="center" wrapText="1"/>
    </xf>
    <xf numFmtId="0" fontId="52" fillId="33" borderId="15" xfId="51" applyFont="1" applyFill="1" applyBorder="1" applyAlignment="1">
      <alignment horizontal="center" wrapText="1"/>
    </xf>
    <xf numFmtId="0" fontId="54" fillId="30" borderId="15" xfId="51" applyFont="1" applyFill="1" applyBorder="1" applyAlignment="1">
      <alignment horizontal="center" wrapText="1"/>
    </xf>
    <xf numFmtId="0" fontId="47" fillId="30" borderId="15" xfId="51" applyFont="1" applyFill="1" applyBorder="1" applyAlignment="1">
      <alignment horizontal="center" wrapText="1"/>
    </xf>
    <xf numFmtId="0" fontId="39" fillId="32" borderId="15" xfId="51" applyFont="1" applyFill="1" applyBorder="1" applyAlignment="1">
      <alignment horizontal="center" vertical="center"/>
    </xf>
    <xf numFmtId="0" fontId="46" fillId="32" borderId="15" xfId="43" applyFont="1" applyFill="1" applyBorder="1" applyAlignment="1">
      <alignment wrapText="1"/>
    </xf>
    <xf numFmtId="0" fontId="46" fillId="32" borderId="15" xfId="51" applyFont="1" applyFill="1" applyBorder="1" applyAlignment="1">
      <alignment horizontal="center" wrapText="1"/>
    </xf>
    <xf numFmtId="1" fontId="46" fillId="32" borderId="15" xfId="51" applyNumberFormat="1" applyFont="1" applyFill="1" applyBorder="1" applyAlignment="1">
      <alignment horizontal="center" wrapText="1"/>
    </xf>
    <xf numFmtId="0" fontId="25" fillId="27" borderId="15" xfId="51" applyFont="1" applyFill="1" applyBorder="1" applyAlignment="1">
      <alignment horizontal="center" wrapText="1"/>
    </xf>
    <xf numFmtId="0" fontId="39" fillId="38" borderId="15" xfId="51" applyFont="1" applyFill="1" applyBorder="1" applyAlignment="1">
      <alignment horizontal="center" vertical="center"/>
    </xf>
    <xf numFmtId="0" fontId="42" fillId="38" borderId="15" xfId="43" applyFont="1" applyFill="1" applyBorder="1" applyAlignment="1">
      <alignment wrapText="1"/>
    </xf>
    <xf numFmtId="0" fontId="46" fillId="38" borderId="15" xfId="43" applyFont="1" applyFill="1" applyBorder="1" applyAlignment="1">
      <alignment horizontal="center"/>
    </xf>
    <xf numFmtId="0" fontId="46" fillId="38" borderId="15" xfId="51" applyFont="1" applyFill="1" applyBorder="1" applyAlignment="1">
      <alignment horizontal="center" wrapText="1"/>
    </xf>
    <xf numFmtId="0" fontId="25" fillId="38" borderId="15" xfId="43" applyFont="1" applyFill="1" applyBorder="1" applyAlignment="1">
      <alignment horizontal="center"/>
    </xf>
    <xf numFmtId="1" fontId="46" fillId="38" borderId="15" xfId="43" applyNumberFormat="1" applyFont="1" applyFill="1" applyBorder="1" applyAlignment="1">
      <alignment horizontal="center"/>
    </xf>
    <xf numFmtId="1" fontId="46" fillId="38" borderId="15" xfId="51" applyNumberFormat="1" applyFont="1" applyFill="1" applyBorder="1" applyAlignment="1">
      <alignment horizontal="center" wrapText="1"/>
    </xf>
    <xf numFmtId="1" fontId="25" fillId="30" borderId="15" xfId="51" applyNumberFormat="1" applyFont="1" applyFill="1" applyBorder="1" applyAlignment="1">
      <alignment horizontal="center" wrapText="1"/>
    </xf>
    <xf numFmtId="0" fontId="48" fillId="38" borderId="15" xfId="43" applyFont="1" applyFill="1" applyBorder="1" applyAlignment="1">
      <alignment horizontal="center"/>
    </xf>
    <xf numFmtId="0" fontId="46" fillId="38" borderId="15" xfId="43" applyFont="1" applyFill="1" applyBorder="1" applyAlignment="1">
      <alignment horizontal="center" wrapText="1"/>
    </xf>
    <xf numFmtId="0" fontId="39" fillId="0" borderId="15" xfId="51" applyFont="1" applyBorder="1" applyAlignment="1">
      <alignment horizontal="center" vertical="center"/>
    </xf>
    <xf numFmtId="0" fontId="46" fillId="0" borderId="15" xfId="51" applyFont="1" applyBorder="1" applyAlignment="1">
      <alignment horizontal="center" wrapText="1"/>
    </xf>
    <xf numFmtId="0" fontId="25" fillId="0" borderId="15" xfId="51" applyFont="1" applyBorder="1" applyAlignment="1">
      <alignment horizontal="center" wrapText="1"/>
    </xf>
    <xf numFmtId="1" fontId="46" fillId="0" borderId="15" xfId="51" applyNumberFormat="1" applyFont="1" applyBorder="1" applyAlignment="1">
      <alignment horizontal="center" wrapText="1"/>
    </xf>
    <xf numFmtId="0" fontId="46" fillId="26" borderId="15" xfId="51" applyFont="1" applyFill="1" applyBorder="1" applyAlignment="1">
      <alignment horizontal="center" wrapText="1"/>
    </xf>
    <xf numFmtId="0" fontId="25" fillId="26" borderId="15" xfId="51" applyFont="1" applyFill="1" applyBorder="1" applyAlignment="1">
      <alignment horizontal="center" wrapText="1"/>
    </xf>
    <xf numFmtId="0" fontId="39" fillId="36" borderId="15" xfId="51" applyFont="1" applyFill="1" applyBorder="1" applyAlignment="1">
      <alignment horizontal="center" vertical="center"/>
    </xf>
    <xf numFmtId="0" fontId="46" fillId="36" borderId="15" xfId="51" applyFont="1" applyFill="1" applyBorder="1" applyAlignment="1">
      <alignment horizontal="center" wrapText="1"/>
    </xf>
    <xf numFmtId="0" fontId="52" fillId="0" borderId="0" xfId="51" applyFont="1"/>
    <xf numFmtId="0" fontId="25" fillId="37" borderId="15" xfId="51" applyFont="1" applyFill="1" applyBorder="1" applyAlignment="1">
      <alignment horizontal="center" wrapText="1"/>
    </xf>
    <xf numFmtId="0" fontId="34" fillId="0" borderId="0" xfId="51" applyFont="1" applyAlignment="1">
      <alignment vertical="center" wrapText="1"/>
    </xf>
    <xf numFmtId="0" fontId="41" fillId="0" borderId="0" xfId="51" applyFont="1" applyAlignment="1">
      <alignment vertical="center"/>
    </xf>
    <xf numFmtId="0" fontId="36" fillId="0" borderId="0" xfId="51" applyFont="1" applyAlignment="1">
      <alignment vertical="center"/>
    </xf>
    <xf numFmtId="0" fontId="42" fillId="0" borderId="0" xfId="43" applyFont="1"/>
    <xf numFmtId="0" fontId="45" fillId="28" borderId="15" xfId="51" applyFont="1" applyFill="1" applyBorder="1" applyAlignment="1">
      <alignment wrapText="1"/>
    </xf>
    <xf numFmtId="0" fontId="42" fillId="28" borderId="15" xfId="51" applyFont="1" applyFill="1" applyBorder="1" applyAlignment="1">
      <alignment horizontal="center" vertical="center"/>
    </xf>
    <xf numFmtId="0" fontId="43" fillId="34" borderId="15" xfId="51" applyFont="1" applyFill="1" applyBorder="1" applyAlignment="1">
      <alignment vertical="center"/>
    </xf>
    <xf numFmtId="0" fontId="46" fillId="28" borderId="15" xfId="43" applyFont="1" applyFill="1" applyBorder="1" applyAlignment="1">
      <alignment horizontal="center"/>
    </xf>
    <xf numFmtId="0" fontId="46" fillId="28" borderId="15" xfId="51" applyFont="1" applyFill="1" applyBorder="1" applyAlignment="1">
      <alignment horizontal="center" wrapText="1"/>
    </xf>
    <xf numFmtId="0" fontId="25" fillId="28" borderId="15" xfId="43" applyFont="1" applyFill="1" applyBorder="1" applyAlignment="1">
      <alignment horizontal="center"/>
    </xf>
    <xf numFmtId="1" fontId="46" fillId="28" borderId="15" xfId="43" applyNumberFormat="1" applyFont="1" applyFill="1" applyBorder="1" applyAlignment="1">
      <alignment horizontal="center"/>
    </xf>
    <xf numFmtId="1" fontId="46" fillId="28" borderId="15" xfId="51" applyNumberFormat="1" applyFont="1" applyFill="1" applyBorder="1" applyAlignment="1">
      <alignment horizontal="center" wrapText="1"/>
    </xf>
    <xf numFmtId="0" fontId="25" fillId="28" borderId="15" xfId="51" applyFont="1" applyFill="1" applyBorder="1" applyAlignment="1">
      <alignment horizontal="center" wrapText="1"/>
    </xf>
    <xf numFmtId="0" fontId="42" fillId="33" borderId="15" xfId="51" applyFont="1" applyFill="1" applyBorder="1" applyAlignment="1">
      <alignment horizontal="center" vertical="center"/>
    </xf>
    <xf numFmtId="1" fontId="46" fillId="30" borderId="15" xfId="51" applyNumberFormat="1" applyFont="1" applyFill="1" applyBorder="1" applyAlignment="1">
      <alignment horizontal="center" wrapText="1"/>
    </xf>
    <xf numFmtId="0" fontId="45" fillId="28" borderId="15" xfId="51" applyFont="1" applyFill="1" applyBorder="1"/>
    <xf numFmtId="0" fontId="56" fillId="34" borderId="15" xfId="51" applyFont="1" applyFill="1" applyBorder="1" applyAlignment="1">
      <alignment horizontal="center" vertical="center"/>
    </xf>
    <xf numFmtId="0" fontId="46" fillId="34" borderId="15" xfId="51" applyFont="1" applyFill="1" applyBorder="1" applyAlignment="1">
      <alignment horizontal="center" wrapText="1"/>
    </xf>
    <xf numFmtId="0" fontId="25" fillId="34" borderId="15" xfId="51" applyFont="1" applyFill="1" applyBorder="1" applyAlignment="1">
      <alignment horizontal="center" wrapText="1"/>
    </xf>
    <xf numFmtId="0" fontId="42" fillId="38" borderId="15" xfId="51" applyFont="1" applyFill="1" applyBorder="1" applyAlignment="1">
      <alignment horizontal="center" vertical="center"/>
    </xf>
    <xf numFmtId="0" fontId="25" fillId="38" borderId="15" xfId="51" applyFont="1" applyFill="1" applyBorder="1" applyAlignment="1">
      <alignment horizontal="center" wrapText="1"/>
    </xf>
    <xf numFmtId="0" fontId="42" fillId="0" borderId="15" xfId="51" applyFont="1" applyBorder="1"/>
    <xf numFmtId="0" fontId="42" fillId="32" borderId="15" xfId="51" applyFont="1" applyFill="1" applyBorder="1" applyAlignment="1">
      <alignment horizontal="center" vertical="center"/>
    </xf>
    <xf numFmtId="0" fontId="42" fillId="0" borderId="15" xfId="51" applyFont="1" applyBorder="1" applyAlignment="1">
      <alignment horizontal="center" vertical="center"/>
    </xf>
    <xf numFmtId="0" fontId="39" fillId="0" borderId="0" xfId="51" applyFont="1" applyAlignment="1">
      <alignment vertical="center"/>
    </xf>
    <xf numFmtId="0" fontId="45" fillId="0" borderId="0" xfId="51" applyFont="1" applyAlignment="1">
      <alignment wrapText="1"/>
    </xf>
    <xf numFmtId="0" fontId="50" fillId="27" borderId="15" xfId="51" applyFont="1" applyFill="1" applyBorder="1" applyAlignment="1">
      <alignment vertical="center"/>
    </xf>
    <xf numFmtId="0" fontId="57" fillId="27" borderId="15" xfId="51" applyFont="1" applyFill="1" applyBorder="1" applyAlignment="1">
      <alignment vertical="center"/>
    </xf>
    <xf numFmtId="0" fontId="42" fillId="36" borderId="15" xfId="51" applyFont="1" applyFill="1" applyBorder="1" applyAlignment="1">
      <alignment horizontal="center" vertical="center"/>
    </xf>
    <xf numFmtId="0" fontId="25" fillId="37" borderId="15" xfId="51" applyFont="1" applyFill="1" applyBorder="1" applyAlignment="1">
      <alignment horizontal="center"/>
    </xf>
    <xf numFmtId="0" fontId="34" fillId="0" borderId="15" xfId="51" applyFont="1" applyBorder="1" applyAlignment="1">
      <alignment vertical="center" wrapText="1"/>
    </xf>
    <xf numFmtId="0" fontId="52" fillId="0" borderId="15" xfId="51" applyFont="1" applyBorder="1" applyAlignment="1">
      <alignment horizontal="center" wrapText="1"/>
    </xf>
    <xf numFmtId="0" fontId="49" fillId="31" borderId="0" xfId="43" applyFont="1" applyFill="1"/>
    <xf numFmtId="0" fontId="42" fillId="31" borderId="15" xfId="51" applyFont="1" applyFill="1" applyBorder="1"/>
    <xf numFmtId="0" fontId="28" fillId="0" borderId="0" xfId="0" applyFont="1" applyAlignment="1">
      <alignment horizontal="center"/>
    </xf>
    <xf numFmtId="0" fontId="31" fillId="0" borderId="0" xfId="0" applyFont="1" applyAlignment="1">
      <alignment horizontal="center"/>
    </xf>
    <xf numFmtId="0" fontId="31" fillId="0" borderId="0" xfId="0" applyFont="1" applyAlignment="1"/>
    <xf numFmtId="0" fontId="30" fillId="0" borderId="0" xfId="0" applyFont="1" applyAlignment="1">
      <alignment horizontal="center" vertical="center" wrapText="1"/>
    </xf>
    <xf numFmtId="0" fontId="30" fillId="0" borderId="0" xfId="0" applyFont="1" applyAlignment="1">
      <alignment horizontal="center" vertical="center"/>
    </xf>
    <xf numFmtId="0" fontId="0" fillId="0" borderId="0" xfId="0" applyAlignment="1"/>
    <xf numFmtId="0" fontId="0" fillId="0" borderId="10" xfId="43" applyFont="1" applyBorder="1" applyAlignment="1">
      <alignment horizontal="center" vertical="center"/>
    </xf>
    <xf numFmtId="0" fontId="6" fillId="0" borderId="12" xfId="43" applyBorder="1" applyAlignment="1">
      <alignment horizontal="center" vertical="center"/>
    </xf>
    <xf numFmtId="0" fontId="6" fillId="0" borderId="13" xfId="43" applyBorder="1" applyAlignment="1">
      <alignment horizontal="center" vertical="center"/>
    </xf>
    <xf numFmtId="0" fontId="43" fillId="27" borderId="16" xfId="49" applyFont="1" applyFill="1" applyBorder="1" applyAlignment="1">
      <alignment horizontal="left" vertical="center" wrapText="1"/>
    </xf>
    <xf numFmtId="0" fontId="1" fillId="0" borderId="17" xfId="49" applyBorder="1" applyAlignment="1">
      <alignment horizontal="left" vertical="center" wrapText="1"/>
    </xf>
    <xf numFmtId="0" fontId="43" fillId="27" borderId="15" xfId="49" applyFont="1" applyFill="1" applyBorder="1" applyAlignment="1">
      <alignment horizontal="left" vertical="center"/>
    </xf>
    <xf numFmtId="0" fontId="43" fillId="27" borderId="16" xfId="49" applyFont="1" applyFill="1" applyBorder="1" applyAlignment="1">
      <alignment horizontal="left" vertical="center"/>
    </xf>
    <xf numFmtId="0" fontId="43" fillId="27" borderId="17" xfId="49" applyFont="1" applyFill="1" applyBorder="1" applyAlignment="1">
      <alignment horizontal="left" vertical="center"/>
    </xf>
    <xf numFmtId="0" fontId="38" fillId="37" borderId="15" xfId="49" applyFont="1" applyFill="1" applyBorder="1" applyAlignment="1">
      <alignment horizontal="center" vertical="center" wrapText="1"/>
    </xf>
    <xf numFmtId="0" fontId="1" fillId="0" borderId="15" xfId="49" applyBorder="1" applyAlignment="1">
      <alignment horizontal="center" vertical="center" wrapText="1"/>
    </xf>
    <xf numFmtId="0" fontId="38" fillId="24" borderId="15" xfId="49" applyFont="1" applyFill="1" applyBorder="1" applyAlignment="1">
      <alignment horizontal="center" vertical="center" wrapText="1"/>
    </xf>
    <xf numFmtId="0" fontId="39" fillId="0" borderId="15" xfId="49" applyFont="1" applyBorder="1" applyAlignment="1">
      <alignment vertical="center"/>
    </xf>
    <xf numFmtId="0" fontId="39" fillId="0" borderId="15" xfId="49" applyFont="1" applyBorder="1" applyAlignment="1">
      <alignment vertical="center" wrapText="1"/>
    </xf>
    <xf numFmtId="0" fontId="38" fillId="0" borderId="15" xfId="49" applyFont="1" applyBorder="1" applyAlignment="1">
      <alignment horizontal="center" vertical="center" wrapText="1"/>
    </xf>
    <xf numFmtId="0" fontId="38" fillId="25" borderId="15" xfId="49" applyFont="1" applyFill="1" applyBorder="1" applyAlignment="1">
      <alignment horizontal="center" vertical="center" wrapText="1"/>
    </xf>
    <xf numFmtId="0" fontId="39" fillId="0" borderId="15" xfId="49" applyFont="1" applyBorder="1" applyAlignment="1">
      <alignment horizontal="center" vertical="center" wrapText="1"/>
    </xf>
    <xf numFmtId="0" fontId="38" fillId="26" borderId="15" xfId="49" applyFont="1" applyFill="1" applyBorder="1" applyAlignment="1">
      <alignment vertical="center" textRotation="90" wrapText="1"/>
    </xf>
    <xf numFmtId="0" fontId="1" fillId="26" borderId="15" xfId="49" applyFill="1" applyBorder="1" applyAlignment="1">
      <alignment vertical="center" wrapText="1"/>
    </xf>
    <xf numFmtId="0" fontId="39" fillId="27" borderId="15" xfId="51" applyFont="1" applyFill="1" applyBorder="1" applyAlignment="1">
      <alignment vertical="center" wrapText="1"/>
    </xf>
    <xf numFmtId="0" fontId="43" fillId="27" borderId="16" xfId="51" applyFont="1" applyFill="1" applyBorder="1" applyAlignment="1">
      <alignment vertical="center"/>
    </xf>
    <xf numFmtId="0" fontId="43" fillId="27" borderId="17" xfId="51" applyFont="1" applyFill="1" applyBorder="1" applyAlignment="1">
      <alignment vertical="center"/>
    </xf>
    <xf numFmtId="0" fontId="43" fillId="27" borderId="16" xfId="51" applyFont="1" applyFill="1" applyBorder="1" applyAlignment="1">
      <alignment horizontal="left" vertical="center"/>
    </xf>
    <xf numFmtId="0" fontId="43" fillId="27" borderId="17" xfId="51" applyFont="1" applyFill="1" applyBorder="1" applyAlignment="1">
      <alignment horizontal="left" vertical="center"/>
    </xf>
    <xf numFmtId="0" fontId="38" fillId="37" borderId="15" xfId="51" applyFont="1" applyFill="1" applyBorder="1" applyAlignment="1">
      <alignment horizontal="center" vertical="center" wrapText="1"/>
    </xf>
    <xf numFmtId="0" fontId="1" fillId="0" borderId="15" xfId="51" applyBorder="1" applyAlignment="1">
      <alignment horizontal="center" vertical="center" wrapText="1"/>
    </xf>
    <xf numFmtId="0" fontId="38" fillId="24" borderId="15" xfId="51" applyFont="1" applyFill="1" applyBorder="1" applyAlignment="1">
      <alignment horizontal="center" vertical="center" wrapText="1"/>
    </xf>
    <xf numFmtId="0" fontId="39" fillId="0" borderId="15" xfId="51" applyFont="1" applyBorder="1" applyAlignment="1">
      <alignment vertical="center"/>
    </xf>
    <xf numFmtId="0" fontId="39" fillId="0" borderId="15" xfId="51" applyFont="1" applyBorder="1" applyAlignment="1">
      <alignment vertical="center" wrapText="1"/>
    </xf>
    <xf numFmtId="0" fontId="38" fillId="0" borderId="15" xfId="51" applyFont="1" applyBorder="1" applyAlignment="1">
      <alignment horizontal="center" vertical="center" wrapText="1"/>
    </xf>
    <xf numFmtId="0" fontId="38" fillId="25" borderId="15" xfId="51" applyFont="1" applyFill="1" applyBorder="1" applyAlignment="1">
      <alignment horizontal="center" vertical="center" wrapText="1"/>
    </xf>
    <xf numFmtId="0" fontId="39" fillId="0" borderId="15" xfId="51" applyFont="1" applyBorder="1" applyAlignment="1">
      <alignment horizontal="center" vertical="center" wrapText="1"/>
    </xf>
    <xf numFmtId="0" fontId="38" fillId="26" borderId="15" xfId="51" applyFont="1" applyFill="1" applyBorder="1" applyAlignment="1">
      <alignment vertical="center" textRotation="90" wrapText="1"/>
    </xf>
    <xf numFmtId="0" fontId="1" fillId="26" borderId="15" xfId="51" applyFill="1" applyBorder="1" applyAlignment="1">
      <alignment vertical="center" wrapText="1"/>
    </xf>
    <xf numFmtId="0" fontId="50" fillId="27" borderId="15" xfId="51" applyFont="1" applyFill="1" applyBorder="1" applyAlignment="1">
      <alignment vertical="center"/>
    </xf>
    <xf numFmtId="0" fontId="57" fillId="27" borderId="15" xfId="51" applyFont="1" applyFill="1" applyBorder="1" applyAlignment="1">
      <alignment vertical="center"/>
    </xf>
    <xf numFmtId="0" fontId="56" fillId="37" borderId="15" xfId="51" applyFont="1" applyFill="1" applyBorder="1" applyAlignment="1">
      <alignment horizontal="center" vertical="center" wrapText="1"/>
    </xf>
    <xf numFmtId="0" fontId="58" fillId="0" borderId="15" xfId="51" applyFont="1" applyBorder="1" applyAlignment="1">
      <alignment horizontal="center" vertical="center" wrapText="1"/>
    </xf>
  </cellXfs>
  <cellStyles count="52">
    <cellStyle name="20% — akcent 1" xfId="1" builtinId="30" customBuiltin="1"/>
    <cellStyle name="20% — akcent 2" xfId="2" builtinId="34" customBuiltin="1"/>
    <cellStyle name="20% — akcent 3" xfId="3" builtinId="38" customBuiltin="1"/>
    <cellStyle name="20% — akcent 4" xfId="4" builtinId="42" customBuiltin="1"/>
    <cellStyle name="20% — akcent 5" xfId="5" builtinId="46" customBuiltin="1"/>
    <cellStyle name="20% — akcent 6" xfId="6" builtinId="50" customBuiltin="1"/>
    <cellStyle name="40% — akcent 1" xfId="7" builtinId="31" customBuiltin="1"/>
    <cellStyle name="40% — akcent 2" xfId="8" builtinId="35" customBuiltin="1"/>
    <cellStyle name="40% — akcent 3" xfId="9" builtinId="39" customBuiltin="1"/>
    <cellStyle name="40% — akcent 4" xfId="10" builtinId="43" customBuiltin="1"/>
    <cellStyle name="40% — akcent 5" xfId="11" builtinId="47" customBuiltin="1"/>
    <cellStyle name="40% — akcent 6" xfId="12" builtinId="51" customBuiltin="1"/>
    <cellStyle name="60% — akcent 1" xfId="13" builtinId="32" customBuiltin="1"/>
    <cellStyle name="60% — akcent 2" xfId="14" builtinId="36" customBuiltin="1"/>
    <cellStyle name="60% — akcent 3" xfId="15" builtinId="40" customBuiltin="1"/>
    <cellStyle name="60% — akcent 4" xfId="16" builtinId="44" customBuiltin="1"/>
    <cellStyle name="60% — akcent 5" xfId="17" builtinId="48" customBuiltin="1"/>
    <cellStyle name="60% —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y" xfId="27" builtinId="26" customBuiltin="1"/>
    <cellStyle name="Komórka połączona" xfId="28" builtinId="24" customBuiltin="1"/>
    <cellStyle name="Komórka zaznaczona" xfId="29" builtinId="23" customBuiltin="1"/>
    <cellStyle name="Nagłówek 1" xfId="30" builtinId="16" customBuiltin="1"/>
    <cellStyle name="Nagłówek 2" xfId="31" builtinId="17" customBuiltin="1"/>
    <cellStyle name="Nagłówek 3" xfId="32" builtinId="18" customBuiltin="1"/>
    <cellStyle name="Nagłówek 4" xfId="33" builtinId="19" customBuiltin="1"/>
    <cellStyle name="Neutralny" xfId="34" builtinId="28" customBuiltin="1"/>
    <cellStyle name="Normalny" xfId="0" builtinId="0"/>
    <cellStyle name="Normalny 2" xfId="42" xr:uid="{00000000-0005-0000-0000-000023000000}"/>
    <cellStyle name="Normalny 2 2" xfId="43" xr:uid="{00000000-0005-0000-0000-000024000000}"/>
    <cellStyle name="Normalny 2 2 2" xfId="46" xr:uid="{00000000-0005-0000-0000-000025000000}"/>
    <cellStyle name="Normalny 2 3" xfId="51" xr:uid="{E018FDC5-7A13-4C09-BA9C-4665F756B241}"/>
    <cellStyle name="Normalny 3" xfId="44" xr:uid="{00000000-0005-0000-0000-000026000000}"/>
    <cellStyle name="Normalny 3 2" xfId="50" xr:uid="{5F504EC7-38A0-4B23-8395-F0832A91AE78}"/>
    <cellStyle name="Normalny 4" xfId="45" xr:uid="{00000000-0005-0000-0000-000027000000}"/>
    <cellStyle name="Normalny 5" xfId="47" xr:uid="{00000000-0005-0000-0000-000028000000}"/>
    <cellStyle name="Normalny 5 2" xfId="48" xr:uid="{00000000-0005-0000-0000-000029000000}"/>
    <cellStyle name="Normalny 6" xfId="49" xr:uid="{25BD5760-638A-4E2F-B4D2-3C5D6C019AF5}"/>
    <cellStyle name="Obliczenia" xfId="35" builtinId="22" customBuiltin="1"/>
    <cellStyle name="Suma" xfId="36" builtinId="25" customBuiltin="1"/>
    <cellStyle name="Tekst objaśnienia" xfId="37" builtinId="53" customBuiltin="1"/>
    <cellStyle name="Tekst ostrzeżenia" xfId="38" builtinId="11" customBuiltin="1"/>
    <cellStyle name="Tytuł" xfId="39" builtinId="15" customBuiltin="1"/>
    <cellStyle name="Uwaga" xfId="40" builtinId="10" customBuiltin="1"/>
    <cellStyle name="Zły" xfId="41" builtinId="27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30725</xdr:colOff>
      <xdr:row>1</xdr:row>
      <xdr:rowOff>144411</xdr:rowOff>
    </xdr:from>
    <xdr:to>
      <xdr:col>2</xdr:col>
      <xdr:colOff>2135443</xdr:colOff>
      <xdr:row>5</xdr:row>
      <xdr:rowOff>115836</xdr:rowOff>
    </xdr:to>
    <xdr:pic>
      <xdr:nvPicPr>
        <xdr:cNvPr id="2" name="Obraz 1" descr="Opis: logo UM w Łodzi w png 600 dpi">
          <a:extLst>
            <a:ext uri="{FF2B5EF4-FFF2-40B4-BE49-F238E27FC236}">
              <a16:creationId xmlns:a16="http://schemas.microsoft.com/office/drawing/2014/main" id="{AA4A6471-3A1C-4380-BFAC-11B6EE55B2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26" t="9033"/>
        <a:stretch>
          <a:fillRect/>
        </a:stretch>
      </xdr:blipFill>
      <xdr:spPr bwMode="auto">
        <a:xfrm>
          <a:off x="3062215" y="326021"/>
          <a:ext cx="2105988" cy="7042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30725</xdr:colOff>
      <xdr:row>1</xdr:row>
      <xdr:rowOff>144411</xdr:rowOff>
    </xdr:from>
    <xdr:to>
      <xdr:col>2</xdr:col>
      <xdr:colOff>2135443</xdr:colOff>
      <xdr:row>5</xdr:row>
      <xdr:rowOff>115836</xdr:rowOff>
    </xdr:to>
    <xdr:pic>
      <xdr:nvPicPr>
        <xdr:cNvPr id="2" name="Obraz 1" descr="Opis: logo UM w Łodzi w png 600 dpi">
          <a:extLst>
            <a:ext uri="{FF2B5EF4-FFF2-40B4-BE49-F238E27FC236}">
              <a16:creationId xmlns:a16="http://schemas.microsoft.com/office/drawing/2014/main" id="{5D5C7F84-CF54-48FC-A3E3-3F446673AA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26" t="9033"/>
        <a:stretch>
          <a:fillRect/>
        </a:stretch>
      </xdr:blipFill>
      <xdr:spPr bwMode="auto">
        <a:xfrm>
          <a:off x="2917435" y="326021"/>
          <a:ext cx="2105988" cy="7042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289261</xdr:colOff>
      <xdr:row>1</xdr:row>
      <xdr:rowOff>130804</xdr:rowOff>
    </xdr:from>
    <xdr:to>
      <xdr:col>2</xdr:col>
      <xdr:colOff>1958550</xdr:colOff>
      <xdr:row>5</xdr:row>
      <xdr:rowOff>102229</xdr:rowOff>
    </xdr:to>
    <xdr:pic>
      <xdr:nvPicPr>
        <xdr:cNvPr id="2" name="Obraz 1" descr="Opis: logo UM w Łodzi w png 600 dpi">
          <a:extLst>
            <a:ext uri="{FF2B5EF4-FFF2-40B4-BE49-F238E27FC236}">
              <a16:creationId xmlns:a16="http://schemas.microsoft.com/office/drawing/2014/main" id="{6C00B7F7-65AC-4534-8F09-0FFE539D63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26" t="9033"/>
        <a:stretch>
          <a:fillRect/>
        </a:stretch>
      </xdr:blipFill>
      <xdr:spPr bwMode="auto">
        <a:xfrm>
          <a:off x="2885141" y="317494"/>
          <a:ext cx="2131569" cy="6965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3"/>
  <sheetViews>
    <sheetView view="pageBreakPreview" zoomScale="75" zoomScaleSheetLayoutView="75" workbookViewId="0">
      <selection activeCell="C21" sqref="C21"/>
    </sheetView>
  </sheetViews>
  <sheetFormatPr defaultRowHeight="12.5"/>
  <cols>
    <col min="1" max="1" width="15.26953125" customWidth="1"/>
    <col min="2" max="2" width="14.26953125" customWidth="1"/>
    <col min="3" max="3" width="58.7265625" customWidth="1"/>
    <col min="5" max="5" width="13.7265625" customWidth="1"/>
    <col min="6" max="6" width="19.7265625" customWidth="1"/>
    <col min="7" max="7" width="0.26953125" customWidth="1"/>
    <col min="8" max="8" width="35.7265625" customWidth="1"/>
    <col min="12" max="12" width="5.26953125" customWidth="1"/>
    <col min="13" max="18" width="9.26953125" hidden="1" customWidth="1"/>
  </cols>
  <sheetData>
    <row r="1" spans="1:18" ht="22.5" customHeight="1"/>
    <row r="2" spans="1:18" ht="25.5" customHeight="1">
      <c r="A2" s="219" t="s">
        <v>1</v>
      </c>
      <c r="B2" s="221"/>
      <c r="C2" s="221"/>
      <c r="D2" s="221"/>
    </row>
    <row r="3" spans="1:18" ht="17.5">
      <c r="A3" s="219" t="s">
        <v>0</v>
      </c>
      <c r="B3" s="220"/>
      <c r="C3" s="220"/>
      <c r="D3" s="220"/>
    </row>
    <row r="4" spans="1:18" ht="14">
      <c r="B4" s="1"/>
    </row>
    <row r="5" spans="1:18" ht="14">
      <c r="C5" s="1"/>
    </row>
    <row r="6" spans="1:18" ht="14">
      <c r="C6" s="2"/>
      <c r="H6" s="3"/>
    </row>
    <row r="7" spans="1:18" ht="14">
      <c r="B7" s="1"/>
    </row>
    <row r="8" spans="1:18" ht="16.5" customHeight="1">
      <c r="B8" s="1"/>
      <c r="E8" s="222" t="s">
        <v>7</v>
      </c>
      <c r="F8" s="222"/>
      <c r="G8" s="222"/>
      <c r="H8" s="222"/>
      <c r="I8" s="222"/>
      <c r="J8" s="222"/>
      <c r="K8" s="222"/>
      <c r="L8" s="222"/>
      <c r="M8" s="222"/>
      <c r="N8" s="222"/>
      <c r="O8" s="222"/>
      <c r="P8" s="222"/>
      <c r="Q8" s="222"/>
      <c r="R8" s="222"/>
    </row>
    <row r="9" spans="1:18" ht="16.5" customHeight="1">
      <c r="A9" s="6" t="s">
        <v>2</v>
      </c>
      <c r="B9" s="7"/>
      <c r="C9" s="7"/>
      <c r="E9" s="222"/>
      <c r="F9" s="222"/>
      <c r="G9" s="222"/>
      <c r="H9" s="222"/>
      <c r="I9" s="222"/>
      <c r="J9" s="222"/>
      <c r="K9" s="222"/>
      <c r="L9" s="222"/>
      <c r="M9" s="222"/>
      <c r="N9" s="222"/>
      <c r="O9" s="222"/>
      <c r="P9" s="222"/>
      <c r="Q9" s="222"/>
      <c r="R9" s="222"/>
    </row>
    <row r="10" spans="1:18" ht="14.25" customHeight="1" thickBot="1">
      <c r="A10" s="8"/>
      <c r="B10" s="7"/>
      <c r="C10" s="7"/>
      <c r="E10" s="222"/>
      <c r="F10" s="222"/>
      <c r="G10" s="222"/>
      <c r="H10" s="222"/>
      <c r="I10" s="222"/>
      <c r="J10" s="222"/>
      <c r="K10" s="222"/>
      <c r="L10" s="222"/>
      <c r="M10" s="222"/>
      <c r="N10" s="222"/>
      <c r="O10" s="222"/>
      <c r="P10" s="222"/>
      <c r="Q10" s="222"/>
      <c r="R10" s="222"/>
    </row>
    <row r="11" spans="1:18" s="5" customFormat="1" ht="21" customHeight="1" thickBot="1">
      <c r="A11" s="225" t="s">
        <v>3</v>
      </c>
      <c r="B11" s="12" t="s">
        <v>4</v>
      </c>
      <c r="C11" s="12" t="s">
        <v>225</v>
      </c>
      <c r="E11" s="222"/>
      <c r="F11" s="222"/>
      <c r="G11" s="222"/>
      <c r="H11" s="222"/>
      <c r="I11" s="222"/>
      <c r="J11" s="222"/>
      <c r="K11" s="222"/>
      <c r="L11" s="222"/>
      <c r="M11" s="222"/>
      <c r="N11" s="222"/>
      <c r="O11" s="222"/>
      <c r="P11" s="222"/>
      <c r="Q11" s="222"/>
      <c r="R11" s="222"/>
    </row>
    <row r="12" spans="1:18" s="5" customFormat="1" ht="16.5" customHeight="1" thickBot="1">
      <c r="A12" s="226"/>
      <c r="B12" s="13" t="s">
        <v>5</v>
      </c>
      <c r="C12" s="14" t="s">
        <v>224</v>
      </c>
      <c r="E12" s="222"/>
      <c r="F12" s="222"/>
      <c r="G12" s="222"/>
      <c r="H12" s="222"/>
      <c r="I12" s="222"/>
      <c r="J12" s="222"/>
      <c r="K12" s="222"/>
      <c r="L12" s="222"/>
      <c r="M12" s="222"/>
      <c r="N12" s="222"/>
      <c r="O12" s="222"/>
      <c r="P12" s="222"/>
      <c r="Q12" s="222"/>
      <c r="R12" s="222"/>
    </row>
    <row r="13" spans="1:18" s="5" customFormat="1" ht="16.5" customHeight="1" thickBot="1">
      <c r="A13" s="227"/>
      <c r="B13" s="13" t="s">
        <v>6</v>
      </c>
      <c r="C13" s="14" t="s">
        <v>223</v>
      </c>
      <c r="E13" s="222"/>
      <c r="F13" s="222"/>
      <c r="G13" s="222"/>
      <c r="H13" s="222"/>
      <c r="I13" s="222"/>
      <c r="J13" s="222"/>
      <c r="K13" s="222"/>
      <c r="L13" s="222"/>
      <c r="M13" s="222"/>
      <c r="N13" s="222"/>
      <c r="O13" s="222"/>
      <c r="P13" s="222"/>
      <c r="Q13" s="222"/>
      <c r="R13" s="222"/>
    </row>
    <row r="15" spans="1:18" ht="16.5" customHeight="1">
      <c r="A15" s="6"/>
      <c r="B15" s="7"/>
      <c r="C15" s="7"/>
    </row>
    <row r="16" spans="1:18" ht="16.5" customHeight="1">
      <c r="A16" s="8"/>
      <c r="B16" s="7"/>
      <c r="C16" s="7"/>
      <c r="E16" s="223" t="s">
        <v>8</v>
      </c>
      <c r="F16" s="224"/>
      <c r="G16" s="224"/>
      <c r="H16" s="224"/>
      <c r="I16" s="224"/>
      <c r="J16" s="224"/>
      <c r="K16" s="224"/>
      <c r="L16" s="224"/>
      <c r="M16" s="224"/>
      <c r="N16" s="224"/>
      <c r="O16" s="224"/>
      <c r="P16" s="224"/>
      <c r="Q16" s="224"/>
      <c r="R16" s="224"/>
    </row>
    <row r="17" spans="1:18" ht="12.75" customHeight="1">
      <c r="E17" s="224"/>
      <c r="F17" s="224"/>
      <c r="G17" s="224"/>
      <c r="H17" s="224"/>
      <c r="I17" s="224"/>
      <c r="J17" s="224"/>
      <c r="K17" s="224"/>
      <c r="L17" s="224"/>
      <c r="M17" s="224"/>
      <c r="N17" s="224"/>
      <c r="O17" s="224"/>
      <c r="P17" s="224"/>
      <c r="Q17" s="224"/>
      <c r="R17" s="224"/>
    </row>
    <row r="18" spans="1:18" ht="14.25" customHeight="1">
      <c r="E18" s="224"/>
      <c r="F18" s="224"/>
      <c r="G18" s="224"/>
      <c r="H18" s="224"/>
      <c r="I18" s="224"/>
      <c r="J18" s="224"/>
      <c r="K18" s="224"/>
      <c r="L18" s="224"/>
      <c r="M18" s="224"/>
      <c r="N18" s="224"/>
      <c r="O18" s="224"/>
      <c r="P18" s="224"/>
      <c r="Q18" s="224"/>
      <c r="R18" s="224"/>
    </row>
    <row r="19" spans="1:18" ht="15" customHeight="1">
      <c r="E19" s="224"/>
      <c r="F19" s="224"/>
      <c r="G19" s="224"/>
      <c r="H19" s="224"/>
      <c r="I19" s="224"/>
      <c r="J19" s="224"/>
      <c r="K19" s="224"/>
      <c r="L19" s="224"/>
      <c r="M19" s="224"/>
      <c r="N19" s="224"/>
      <c r="O19" s="224"/>
      <c r="P19" s="224"/>
      <c r="Q19" s="224"/>
      <c r="R19" s="224"/>
    </row>
    <row r="20" spans="1:18" ht="15" customHeight="1">
      <c r="E20" s="224"/>
      <c r="F20" s="224"/>
      <c r="G20" s="224"/>
      <c r="H20" s="224"/>
      <c r="I20" s="224"/>
      <c r="J20" s="224"/>
      <c r="K20" s="224"/>
      <c r="L20" s="224"/>
      <c r="M20" s="224"/>
      <c r="N20" s="224"/>
      <c r="O20" s="224"/>
      <c r="P20" s="224"/>
      <c r="Q20" s="224"/>
      <c r="R20" s="224"/>
    </row>
    <row r="21" spans="1:18" ht="38.25" customHeight="1">
      <c r="C21" s="1"/>
      <c r="E21" s="224"/>
      <c r="F21" s="224"/>
      <c r="G21" s="224"/>
      <c r="H21" s="224"/>
      <c r="I21" s="224"/>
      <c r="J21" s="224"/>
      <c r="K21" s="224"/>
      <c r="L21" s="224"/>
      <c r="M21" s="224"/>
      <c r="N21" s="224"/>
      <c r="O21" s="224"/>
      <c r="P21" s="224"/>
      <c r="Q21" s="224"/>
      <c r="R21" s="224"/>
    </row>
    <row r="22" spans="1:18" ht="15" customHeight="1">
      <c r="A22" s="9"/>
      <c r="B22" s="10"/>
      <c r="C22" s="11"/>
      <c r="E22" s="224"/>
      <c r="F22" s="224"/>
      <c r="G22" s="224"/>
      <c r="H22" s="224"/>
      <c r="I22" s="224"/>
      <c r="J22" s="224"/>
      <c r="K22" s="224"/>
      <c r="L22" s="224"/>
      <c r="M22" s="224"/>
      <c r="N22" s="224"/>
      <c r="O22" s="224"/>
      <c r="P22" s="224"/>
      <c r="Q22" s="224"/>
      <c r="R22" s="224"/>
    </row>
    <row r="23" spans="1:18" ht="12.75" customHeight="1">
      <c r="B23" s="4"/>
      <c r="E23" s="224"/>
      <c r="F23" s="224"/>
      <c r="G23" s="224"/>
      <c r="H23" s="224"/>
      <c r="I23" s="224"/>
      <c r="J23" s="224"/>
      <c r="K23" s="224"/>
      <c r="L23" s="224"/>
      <c r="M23" s="224"/>
      <c r="N23" s="224"/>
      <c r="O23" s="224"/>
      <c r="P23" s="224"/>
      <c r="Q23" s="224"/>
      <c r="R23" s="224"/>
    </row>
  </sheetData>
  <mergeCells count="5">
    <mergeCell ref="A3:D3"/>
    <mergeCell ref="A2:D2"/>
    <mergeCell ref="E8:R13"/>
    <mergeCell ref="E16:R23"/>
    <mergeCell ref="A11:A13"/>
  </mergeCells>
  <printOptions horizontalCentered="1" verticalCentered="1"/>
  <pageMargins left="3.0708661417322838" right="0.70866141732283472" top="0.15748031496062992" bottom="0.15748031496062992" header="0.31496062992125984" footer="0.31496062992125984"/>
  <pageSetup paperSize="9" scale="52" orientation="portrait" r:id="rId1"/>
  <colBreaks count="1" manualBreakCount="1">
    <brk id="3" max="4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9A5A92-86B7-487C-A236-2904898B3013}">
  <dimension ref="A2:AE68"/>
  <sheetViews>
    <sheetView view="pageBreakPreview" zoomScale="115" zoomScaleNormal="85" zoomScaleSheetLayoutView="115" workbookViewId="0">
      <selection activeCell="B12" sqref="B12"/>
    </sheetView>
  </sheetViews>
  <sheetFormatPr defaultColWidth="8.7265625" defaultRowHeight="14.5"/>
  <cols>
    <col min="1" max="1" width="36.7265625" style="15" customWidth="1"/>
    <col min="2" max="2" width="6.54296875" style="15" customWidth="1"/>
    <col min="3" max="3" width="33.453125" style="15" customWidth="1"/>
    <col min="4" max="10" width="8.7265625" style="15"/>
    <col min="11" max="11" width="7" style="15" customWidth="1"/>
    <col min="12" max="12" width="7.7265625" style="15" customWidth="1"/>
    <col min="13" max="13" width="8.7265625" style="15"/>
    <col min="14" max="14" width="6.26953125" style="15" customWidth="1"/>
    <col min="15" max="15" width="6.453125" style="15" customWidth="1"/>
    <col min="16" max="24" width="8.7265625" style="15"/>
    <col min="25" max="25" width="8.81640625" style="15" customWidth="1"/>
    <col min="26" max="16384" width="8.7265625" style="15"/>
  </cols>
  <sheetData>
    <row r="2" spans="2:31">
      <c r="Z2" s="15" t="s">
        <v>9</v>
      </c>
    </row>
    <row r="4" spans="2:31">
      <c r="B4" s="16"/>
    </row>
    <row r="5" spans="2:31">
      <c r="B5" s="16"/>
    </row>
    <row r="6" spans="2:31" ht="20">
      <c r="B6" s="16"/>
      <c r="O6" s="17" t="s">
        <v>10</v>
      </c>
    </row>
    <row r="8" spans="2:31">
      <c r="B8" s="18" t="s">
        <v>11</v>
      </c>
    </row>
    <row r="9" spans="2:31">
      <c r="B9" s="18" t="s">
        <v>12</v>
      </c>
    </row>
    <row r="10" spans="2:31">
      <c r="B10" s="18" t="s">
        <v>13</v>
      </c>
    </row>
    <row r="11" spans="2:31">
      <c r="B11" s="18" t="s">
        <v>14</v>
      </c>
    </row>
    <row r="12" spans="2:31">
      <c r="B12" s="18" t="s">
        <v>226</v>
      </c>
    </row>
    <row r="13" spans="2:31">
      <c r="B13" s="19"/>
    </row>
    <row r="14" spans="2:31">
      <c r="B14" s="235" t="s">
        <v>15</v>
      </c>
      <c r="C14" s="235"/>
      <c r="D14" s="235"/>
      <c r="E14" s="235"/>
      <c r="F14" s="235"/>
      <c r="G14" s="235"/>
      <c r="H14" s="235"/>
      <c r="I14" s="235"/>
      <c r="J14" s="235"/>
      <c r="K14" s="235"/>
      <c r="L14" s="235"/>
      <c r="M14" s="235"/>
      <c r="N14" s="235"/>
      <c r="O14" s="235"/>
      <c r="P14" s="235"/>
      <c r="Q14" s="235"/>
      <c r="R14" s="235"/>
      <c r="S14" s="235"/>
      <c r="T14" s="235"/>
      <c r="U14" s="235"/>
      <c r="V14" s="235"/>
      <c r="W14" s="235"/>
      <c r="X14" s="235"/>
      <c r="Y14" s="235"/>
      <c r="Z14" s="235"/>
      <c r="AA14" s="235"/>
      <c r="AB14" s="235"/>
      <c r="AC14" s="235"/>
      <c r="AD14" s="235"/>
      <c r="AE14" s="235"/>
    </row>
    <row r="15" spans="2:31">
      <c r="B15" s="236"/>
      <c r="C15" s="237"/>
      <c r="D15" s="238" t="s">
        <v>16</v>
      </c>
      <c r="E15" s="238"/>
      <c r="F15" s="238"/>
      <c r="G15" s="238"/>
      <c r="H15" s="238"/>
      <c r="I15" s="238"/>
      <c r="J15" s="238"/>
      <c r="K15" s="238"/>
      <c r="L15" s="238"/>
      <c r="M15" s="238"/>
      <c r="N15" s="238"/>
      <c r="O15" s="238"/>
      <c r="P15" s="238" t="s">
        <v>17</v>
      </c>
      <c r="Q15" s="238"/>
      <c r="R15" s="238"/>
      <c r="S15" s="238"/>
      <c r="T15" s="238"/>
      <c r="U15" s="238"/>
      <c r="V15" s="238"/>
      <c r="W15" s="238"/>
      <c r="X15" s="238"/>
      <c r="Y15" s="238"/>
      <c r="Z15" s="238"/>
      <c r="AA15" s="238"/>
      <c r="AB15" s="239"/>
      <c r="AC15" s="239"/>
      <c r="AD15" s="239"/>
      <c r="AE15" s="239"/>
    </row>
    <row r="16" spans="2:31" ht="14.65" customHeight="1">
      <c r="B16" s="236"/>
      <c r="C16" s="237"/>
      <c r="D16" s="240" t="s">
        <v>18</v>
      </c>
      <c r="E16" s="240"/>
      <c r="F16" s="240"/>
      <c r="G16" s="240"/>
      <c r="H16" s="240"/>
      <c r="I16" s="240"/>
      <c r="J16" s="240"/>
      <c r="K16" s="240"/>
      <c r="L16" s="240"/>
      <c r="M16" s="234"/>
      <c r="N16" s="234"/>
      <c r="O16" s="234"/>
      <c r="P16" s="240" t="s">
        <v>18</v>
      </c>
      <c r="Q16" s="240"/>
      <c r="R16" s="240"/>
      <c r="S16" s="240"/>
      <c r="T16" s="240"/>
      <c r="U16" s="240"/>
      <c r="V16" s="240"/>
      <c r="W16" s="240"/>
      <c r="X16" s="240"/>
      <c r="Y16" s="234"/>
      <c r="Z16" s="234"/>
      <c r="AA16" s="234"/>
      <c r="AB16" s="241"/>
      <c r="AC16" s="242"/>
      <c r="AD16" s="242"/>
      <c r="AE16" s="242"/>
    </row>
    <row r="17" spans="1:31" ht="81" customHeight="1">
      <c r="B17" s="20" t="s">
        <v>19</v>
      </c>
      <c r="C17" s="21" t="s">
        <v>20</v>
      </c>
      <c r="D17" s="21" t="s">
        <v>21</v>
      </c>
      <c r="E17" s="21" t="s">
        <v>22</v>
      </c>
      <c r="F17" s="21" t="s">
        <v>23</v>
      </c>
      <c r="G17" s="21" t="s">
        <v>24</v>
      </c>
      <c r="H17" s="21" t="s">
        <v>25</v>
      </c>
      <c r="I17" s="21" t="s">
        <v>26</v>
      </c>
      <c r="J17" s="21" t="s">
        <v>27</v>
      </c>
      <c r="K17" s="22" t="s">
        <v>28</v>
      </c>
      <c r="L17" s="22" t="s">
        <v>29</v>
      </c>
      <c r="M17" s="22" t="s">
        <v>30</v>
      </c>
      <c r="N17" s="22" t="s">
        <v>31</v>
      </c>
      <c r="O17" s="22" t="s">
        <v>32</v>
      </c>
      <c r="P17" s="21" t="s">
        <v>21</v>
      </c>
      <c r="Q17" s="21" t="s">
        <v>22</v>
      </c>
      <c r="R17" s="21" t="s">
        <v>23</v>
      </c>
      <c r="S17" s="21" t="s">
        <v>24</v>
      </c>
      <c r="T17" s="21" t="s">
        <v>25</v>
      </c>
      <c r="U17" s="21" t="s">
        <v>26</v>
      </c>
      <c r="V17" s="21" t="s">
        <v>33</v>
      </c>
      <c r="W17" s="22" t="s">
        <v>34</v>
      </c>
      <c r="X17" s="22" t="s">
        <v>35</v>
      </c>
      <c r="Y17" s="22" t="s">
        <v>36</v>
      </c>
      <c r="Z17" s="22" t="s">
        <v>37</v>
      </c>
      <c r="AA17" s="22" t="s">
        <v>38</v>
      </c>
      <c r="AB17" s="23" t="s">
        <v>39</v>
      </c>
      <c r="AC17" s="23" t="s">
        <v>40</v>
      </c>
      <c r="AD17" s="23" t="s">
        <v>41</v>
      </c>
      <c r="AE17" s="23" t="s">
        <v>42</v>
      </c>
    </row>
    <row r="18" spans="1:31" ht="30.4" customHeight="1">
      <c r="A18" s="24" t="s">
        <v>43</v>
      </c>
      <c r="B18" s="228" t="s">
        <v>44</v>
      </c>
      <c r="C18" s="229"/>
      <c r="D18" s="25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7"/>
      <c r="AE18" s="27"/>
    </row>
    <row r="19" spans="1:31" ht="28.5" customHeight="1">
      <c r="A19" s="28"/>
      <c r="B19" s="25"/>
      <c r="C19" s="29" t="s">
        <v>45</v>
      </c>
      <c r="D19" s="25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7"/>
      <c r="AE19" s="27"/>
    </row>
    <row r="20" spans="1:31" ht="27.75" customHeight="1">
      <c r="A20" s="30" t="s">
        <v>46</v>
      </c>
      <c r="B20" s="31">
        <v>1</v>
      </c>
      <c r="C20" s="32" t="s">
        <v>47</v>
      </c>
      <c r="D20" s="33">
        <v>20</v>
      </c>
      <c r="E20" s="33"/>
      <c r="F20" s="33">
        <v>15</v>
      </c>
      <c r="G20" s="33"/>
      <c r="H20" s="33"/>
      <c r="I20" s="33"/>
      <c r="J20" s="33"/>
      <c r="K20" s="34">
        <f>SUM(D20:J20)</f>
        <v>35</v>
      </c>
      <c r="L20" s="34">
        <v>15</v>
      </c>
      <c r="M20" s="34">
        <f>SUM(L20,K20)</f>
        <v>50</v>
      </c>
      <c r="N20" s="35">
        <v>2</v>
      </c>
      <c r="O20" s="33" t="s">
        <v>48</v>
      </c>
      <c r="P20" s="33">
        <v>20</v>
      </c>
      <c r="Q20" s="33"/>
      <c r="R20" s="33">
        <v>30</v>
      </c>
      <c r="S20" s="33"/>
      <c r="T20" s="33"/>
      <c r="U20" s="33"/>
      <c r="V20" s="33"/>
      <c r="W20" s="34">
        <f>SUM(P20:V20)</f>
        <v>50</v>
      </c>
      <c r="X20" s="34">
        <v>25</v>
      </c>
      <c r="Y20" s="34">
        <f>SUM(W20:X20)</f>
        <v>75</v>
      </c>
      <c r="Z20" s="35">
        <v>3</v>
      </c>
      <c r="AA20" s="35" t="s">
        <v>49</v>
      </c>
      <c r="AB20" s="36">
        <f t="shared" ref="AB20:AC29" si="0">SUM(K20+W20)</f>
        <v>85</v>
      </c>
      <c r="AC20" s="36">
        <f t="shared" si="0"/>
        <v>40</v>
      </c>
      <c r="AD20" s="36">
        <f t="shared" ref="AD20:AD29" si="1">SUM(AB20+AC20)</f>
        <v>125</v>
      </c>
      <c r="AE20" s="37">
        <f t="shared" ref="AE20:AE29" si="2">SUM(N20+Z20)</f>
        <v>5</v>
      </c>
    </row>
    <row r="21" spans="1:31" ht="27" customHeight="1">
      <c r="A21" s="30" t="s">
        <v>50</v>
      </c>
      <c r="B21" s="31">
        <v>2</v>
      </c>
      <c r="C21" s="32" t="s">
        <v>51</v>
      </c>
      <c r="D21" s="33">
        <v>15</v>
      </c>
      <c r="E21" s="38"/>
      <c r="F21" s="33">
        <v>15</v>
      </c>
      <c r="G21" s="33"/>
      <c r="H21" s="33"/>
      <c r="I21" s="33"/>
      <c r="J21" s="33"/>
      <c r="K21" s="34">
        <f t="shared" ref="K21:K25" si="3">SUM(D21:J21)</f>
        <v>30</v>
      </c>
      <c r="L21" s="34">
        <v>20</v>
      </c>
      <c r="M21" s="34">
        <f t="shared" ref="M21:M25" si="4">SUM(L21,K21)</f>
        <v>50</v>
      </c>
      <c r="N21" s="35">
        <v>2</v>
      </c>
      <c r="O21" s="35" t="s">
        <v>49</v>
      </c>
      <c r="P21" s="39"/>
      <c r="Q21" s="39"/>
      <c r="R21" s="39"/>
      <c r="S21" s="39"/>
      <c r="T21" s="39"/>
      <c r="U21" s="39"/>
      <c r="V21" s="39"/>
      <c r="W21" s="34"/>
      <c r="X21" s="34"/>
      <c r="Y21" s="34"/>
      <c r="Z21" s="35"/>
      <c r="AA21" s="33"/>
      <c r="AB21" s="36">
        <f t="shared" si="0"/>
        <v>30</v>
      </c>
      <c r="AC21" s="36">
        <f t="shared" si="0"/>
        <v>20</v>
      </c>
      <c r="AD21" s="36">
        <f t="shared" si="1"/>
        <v>50</v>
      </c>
      <c r="AE21" s="37">
        <f t="shared" si="2"/>
        <v>2</v>
      </c>
    </row>
    <row r="22" spans="1:31" ht="26.65" customHeight="1">
      <c r="A22" s="40" t="s">
        <v>217</v>
      </c>
      <c r="B22" s="31">
        <v>3</v>
      </c>
      <c r="C22" s="32" t="s">
        <v>52</v>
      </c>
      <c r="D22" s="39"/>
      <c r="E22" s="39">
        <v>10</v>
      </c>
      <c r="F22" s="39">
        <v>5</v>
      </c>
      <c r="G22" s="39"/>
      <c r="H22" s="39"/>
      <c r="I22" s="39"/>
      <c r="J22" s="39"/>
      <c r="K22" s="34">
        <f t="shared" si="3"/>
        <v>15</v>
      </c>
      <c r="L22" s="34">
        <v>10</v>
      </c>
      <c r="M22" s="34">
        <f t="shared" si="4"/>
        <v>25</v>
      </c>
      <c r="N22" s="35">
        <v>1</v>
      </c>
      <c r="O22" s="33" t="s">
        <v>48</v>
      </c>
      <c r="P22" s="39"/>
      <c r="Q22" s="39"/>
      <c r="R22" s="39"/>
      <c r="S22" s="39"/>
      <c r="T22" s="39"/>
      <c r="U22" s="39"/>
      <c r="V22" s="39"/>
      <c r="W22" s="34"/>
      <c r="X22" s="34"/>
      <c r="Y22" s="34"/>
      <c r="Z22" s="35"/>
      <c r="AA22" s="38"/>
      <c r="AB22" s="36">
        <f t="shared" si="0"/>
        <v>15</v>
      </c>
      <c r="AC22" s="36">
        <f t="shared" si="0"/>
        <v>10</v>
      </c>
      <c r="AD22" s="36">
        <f t="shared" si="1"/>
        <v>25</v>
      </c>
      <c r="AE22" s="37">
        <f t="shared" si="2"/>
        <v>1</v>
      </c>
    </row>
    <row r="23" spans="1:31" ht="25.5" customHeight="1">
      <c r="A23" s="40" t="s">
        <v>53</v>
      </c>
      <c r="B23" s="31">
        <v>4</v>
      </c>
      <c r="C23" s="32" t="s">
        <v>54</v>
      </c>
      <c r="D23" s="33"/>
      <c r="E23" s="33"/>
      <c r="F23" s="33"/>
      <c r="G23" s="33"/>
      <c r="H23" s="33"/>
      <c r="I23" s="33"/>
      <c r="J23" s="33"/>
      <c r="K23" s="34"/>
      <c r="L23" s="34"/>
      <c r="M23" s="34"/>
      <c r="N23" s="35"/>
      <c r="O23" s="35"/>
      <c r="P23" s="39">
        <v>20</v>
      </c>
      <c r="Q23" s="39"/>
      <c r="R23" s="39">
        <v>10</v>
      </c>
      <c r="S23" s="39"/>
      <c r="T23" s="39"/>
      <c r="U23" s="39"/>
      <c r="V23" s="39"/>
      <c r="W23" s="34">
        <f>SUM(P23:V23)</f>
        <v>30</v>
      </c>
      <c r="X23" s="34">
        <v>20</v>
      </c>
      <c r="Y23" s="34">
        <f>SUM(W23:X23)</f>
        <v>50</v>
      </c>
      <c r="Z23" s="35">
        <v>2</v>
      </c>
      <c r="AA23" s="33" t="s">
        <v>48</v>
      </c>
      <c r="AB23" s="36">
        <f t="shared" si="0"/>
        <v>30</v>
      </c>
      <c r="AC23" s="36">
        <f t="shared" si="0"/>
        <v>20</v>
      </c>
      <c r="AD23" s="36">
        <f t="shared" si="1"/>
        <v>50</v>
      </c>
      <c r="AE23" s="37">
        <f t="shared" si="2"/>
        <v>2</v>
      </c>
    </row>
    <row r="24" spans="1:31" ht="22.5" customHeight="1">
      <c r="A24" s="41" t="s">
        <v>55</v>
      </c>
      <c r="B24" s="31">
        <v>5</v>
      </c>
      <c r="C24" s="32" t="s">
        <v>56</v>
      </c>
      <c r="D24" s="39">
        <v>10</v>
      </c>
      <c r="E24" s="39"/>
      <c r="F24" s="39">
        <v>5</v>
      </c>
      <c r="G24" s="39"/>
      <c r="H24" s="39"/>
      <c r="I24" s="39"/>
      <c r="J24" s="39"/>
      <c r="K24" s="34">
        <f t="shared" si="3"/>
        <v>15</v>
      </c>
      <c r="L24" s="34">
        <v>10</v>
      </c>
      <c r="M24" s="34">
        <f t="shared" si="4"/>
        <v>25</v>
      </c>
      <c r="N24" s="35">
        <v>1</v>
      </c>
      <c r="O24" s="33" t="s">
        <v>48</v>
      </c>
      <c r="P24" s="39"/>
      <c r="Q24" s="39"/>
      <c r="R24" s="39"/>
      <c r="S24" s="39"/>
      <c r="T24" s="39"/>
      <c r="U24" s="39"/>
      <c r="V24" s="39"/>
      <c r="W24" s="34"/>
      <c r="X24" s="34"/>
      <c r="Y24" s="34"/>
      <c r="Z24" s="35"/>
      <c r="AA24" s="33"/>
      <c r="AB24" s="36">
        <f t="shared" si="0"/>
        <v>15</v>
      </c>
      <c r="AC24" s="36">
        <f t="shared" si="0"/>
        <v>10</v>
      </c>
      <c r="AD24" s="36">
        <f t="shared" si="1"/>
        <v>25</v>
      </c>
      <c r="AE24" s="37">
        <f t="shared" si="2"/>
        <v>1</v>
      </c>
    </row>
    <row r="25" spans="1:31" ht="27.75" customHeight="1">
      <c r="A25" s="42" t="s">
        <v>57</v>
      </c>
      <c r="B25" s="31">
        <v>6</v>
      </c>
      <c r="C25" s="32" t="s">
        <v>58</v>
      </c>
      <c r="D25" s="39">
        <v>10</v>
      </c>
      <c r="E25" s="39"/>
      <c r="F25" s="39">
        <v>5</v>
      </c>
      <c r="G25" s="39"/>
      <c r="H25" s="39"/>
      <c r="I25" s="39"/>
      <c r="J25" s="39"/>
      <c r="K25" s="34">
        <f t="shared" si="3"/>
        <v>15</v>
      </c>
      <c r="L25" s="34">
        <v>10</v>
      </c>
      <c r="M25" s="34">
        <f t="shared" si="4"/>
        <v>25</v>
      </c>
      <c r="N25" s="35">
        <v>1</v>
      </c>
      <c r="O25" s="33" t="s">
        <v>48</v>
      </c>
      <c r="P25" s="39"/>
      <c r="Q25" s="39"/>
      <c r="R25" s="39"/>
      <c r="S25" s="39"/>
      <c r="T25" s="39"/>
      <c r="U25" s="39"/>
      <c r="V25" s="39"/>
      <c r="W25" s="34"/>
      <c r="X25" s="34"/>
      <c r="Y25" s="34"/>
      <c r="Z25" s="35"/>
      <c r="AA25" s="33"/>
      <c r="AB25" s="36">
        <f t="shared" si="0"/>
        <v>15</v>
      </c>
      <c r="AC25" s="36">
        <f t="shared" si="0"/>
        <v>10</v>
      </c>
      <c r="AD25" s="36">
        <f t="shared" si="1"/>
        <v>25</v>
      </c>
      <c r="AE25" s="37">
        <f t="shared" si="2"/>
        <v>1</v>
      </c>
    </row>
    <row r="26" spans="1:31" ht="22.5" customHeight="1">
      <c r="A26" s="41" t="s">
        <v>59</v>
      </c>
      <c r="B26" s="31">
        <v>7</v>
      </c>
      <c r="C26" s="32" t="s">
        <v>60</v>
      </c>
      <c r="D26" s="39"/>
      <c r="E26" s="39"/>
      <c r="F26" s="39"/>
      <c r="G26" s="39"/>
      <c r="H26" s="39"/>
      <c r="I26" s="39"/>
      <c r="J26" s="39"/>
      <c r="K26" s="34"/>
      <c r="L26" s="34"/>
      <c r="M26" s="34"/>
      <c r="N26" s="35"/>
      <c r="O26" s="33"/>
      <c r="P26" s="39">
        <v>10</v>
      </c>
      <c r="Q26" s="39"/>
      <c r="R26" s="39">
        <v>5</v>
      </c>
      <c r="S26" s="39"/>
      <c r="T26" s="39"/>
      <c r="U26" s="39"/>
      <c r="V26" s="39"/>
      <c r="W26" s="34">
        <f t="shared" ref="W26" si="5">SUM(P26:V26)</f>
        <v>15</v>
      </c>
      <c r="X26" s="34">
        <v>10</v>
      </c>
      <c r="Y26" s="34">
        <f t="shared" ref="Y26" si="6">SUM(W26:X26)</f>
        <v>25</v>
      </c>
      <c r="Z26" s="35">
        <v>1</v>
      </c>
      <c r="AA26" s="33" t="s">
        <v>48</v>
      </c>
      <c r="AB26" s="36">
        <f t="shared" si="0"/>
        <v>15</v>
      </c>
      <c r="AC26" s="36">
        <f t="shared" si="0"/>
        <v>10</v>
      </c>
      <c r="AD26" s="36">
        <f t="shared" si="1"/>
        <v>25</v>
      </c>
      <c r="AE26" s="37">
        <f t="shared" si="2"/>
        <v>1</v>
      </c>
    </row>
    <row r="27" spans="1:31" ht="22.5" customHeight="1">
      <c r="A27" s="30" t="s">
        <v>61</v>
      </c>
      <c r="B27" s="43">
        <v>8</v>
      </c>
      <c r="C27" s="44" t="s">
        <v>62</v>
      </c>
      <c r="D27" s="45"/>
      <c r="E27" s="45"/>
      <c r="F27" s="45"/>
      <c r="G27" s="45"/>
      <c r="H27" s="45"/>
      <c r="I27" s="45"/>
      <c r="J27" s="45">
        <v>2</v>
      </c>
      <c r="K27" s="46">
        <f t="shared" ref="K27:K28" si="7">SUM(D27:J27)</f>
        <v>2</v>
      </c>
      <c r="L27" s="46"/>
      <c r="M27" s="46">
        <f t="shared" ref="M27:M28" si="8">SUM(L27,K27)</f>
        <v>2</v>
      </c>
      <c r="N27" s="47">
        <v>0</v>
      </c>
      <c r="O27" s="48" t="s">
        <v>63</v>
      </c>
      <c r="P27" s="45"/>
      <c r="Q27" s="45"/>
      <c r="R27" s="45"/>
      <c r="S27" s="45"/>
      <c r="T27" s="45"/>
      <c r="U27" s="45"/>
      <c r="V27" s="45"/>
      <c r="W27" s="46"/>
      <c r="X27" s="46"/>
      <c r="Y27" s="46"/>
      <c r="Z27" s="47"/>
      <c r="AA27" s="48"/>
      <c r="AB27" s="36">
        <f t="shared" si="0"/>
        <v>2</v>
      </c>
      <c r="AC27" s="36">
        <f t="shared" si="0"/>
        <v>0</v>
      </c>
      <c r="AD27" s="36">
        <f t="shared" si="1"/>
        <v>2</v>
      </c>
      <c r="AE27" s="37">
        <f t="shared" si="2"/>
        <v>0</v>
      </c>
    </row>
    <row r="28" spans="1:31" ht="22.5" customHeight="1">
      <c r="A28" s="30" t="s">
        <v>64</v>
      </c>
      <c r="B28" s="43">
        <v>9</v>
      </c>
      <c r="C28" s="44" t="s">
        <v>65</v>
      </c>
      <c r="D28" s="45"/>
      <c r="E28" s="45">
        <v>4</v>
      </c>
      <c r="F28" s="45"/>
      <c r="G28" s="45"/>
      <c r="H28" s="45"/>
      <c r="I28" s="45"/>
      <c r="J28" s="45"/>
      <c r="K28" s="46">
        <f t="shared" si="7"/>
        <v>4</v>
      </c>
      <c r="L28" s="46"/>
      <c r="M28" s="46">
        <f t="shared" si="8"/>
        <v>4</v>
      </c>
      <c r="N28" s="47">
        <v>0</v>
      </c>
      <c r="O28" s="48" t="s">
        <v>63</v>
      </c>
      <c r="P28" s="45"/>
      <c r="Q28" s="45"/>
      <c r="R28" s="45"/>
      <c r="S28" s="45"/>
      <c r="T28" s="45"/>
      <c r="U28" s="45"/>
      <c r="V28" s="45"/>
      <c r="W28" s="46"/>
      <c r="X28" s="46"/>
      <c r="Y28" s="46"/>
      <c r="Z28" s="47"/>
      <c r="AA28" s="48"/>
      <c r="AB28" s="36">
        <f t="shared" si="0"/>
        <v>4</v>
      </c>
      <c r="AC28" s="36">
        <f t="shared" si="0"/>
        <v>0</v>
      </c>
      <c r="AD28" s="36">
        <f t="shared" si="1"/>
        <v>4</v>
      </c>
      <c r="AE28" s="37">
        <f t="shared" si="2"/>
        <v>0</v>
      </c>
    </row>
    <row r="29" spans="1:31" ht="22.5" customHeight="1">
      <c r="A29" s="30" t="s">
        <v>66</v>
      </c>
      <c r="B29" s="49">
        <v>10</v>
      </c>
      <c r="C29" s="50" t="s">
        <v>67</v>
      </c>
      <c r="D29" s="51"/>
      <c r="E29" s="51"/>
      <c r="F29" s="51"/>
      <c r="G29" s="51"/>
      <c r="H29" s="51"/>
      <c r="I29" s="51"/>
      <c r="J29" s="51"/>
      <c r="K29" s="52"/>
      <c r="L29" s="52"/>
      <c r="M29" s="52"/>
      <c r="N29" s="53"/>
      <c r="O29" s="54"/>
      <c r="P29" s="51"/>
      <c r="Q29" s="51"/>
      <c r="R29" s="51">
        <v>30</v>
      </c>
      <c r="S29" s="51"/>
      <c r="T29" s="51"/>
      <c r="U29" s="51"/>
      <c r="V29" s="51"/>
      <c r="W29" s="52">
        <f>SUM(P29:V29)</f>
        <v>30</v>
      </c>
      <c r="X29" s="52"/>
      <c r="Y29" s="52">
        <f>SUM(W29:X29)</f>
        <v>30</v>
      </c>
      <c r="Z29" s="53">
        <v>0</v>
      </c>
      <c r="AA29" s="54" t="s">
        <v>63</v>
      </c>
      <c r="AB29" s="36">
        <f t="shared" si="0"/>
        <v>30</v>
      </c>
      <c r="AC29" s="36">
        <f t="shared" si="0"/>
        <v>0</v>
      </c>
      <c r="AD29" s="36">
        <f t="shared" si="1"/>
        <v>30</v>
      </c>
      <c r="AE29" s="37">
        <f t="shared" si="2"/>
        <v>0</v>
      </c>
    </row>
    <row r="30" spans="1:31" ht="27" customHeight="1">
      <c r="A30" s="55"/>
      <c r="B30" s="56"/>
      <c r="C30" s="57" t="s">
        <v>68</v>
      </c>
      <c r="D30" s="58"/>
      <c r="E30" s="59"/>
      <c r="F30" s="58"/>
      <c r="G30" s="58"/>
      <c r="H30" s="58"/>
      <c r="I30" s="58"/>
      <c r="J30" s="58"/>
      <c r="K30" s="60"/>
      <c r="L30" s="60"/>
      <c r="M30" s="60"/>
      <c r="N30" s="61"/>
      <c r="O30" s="61"/>
      <c r="P30" s="62"/>
      <c r="Q30" s="62"/>
      <c r="R30" s="62"/>
      <c r="S30" s="62"/>
      <c r="T30" s="62"/>
      <c r="U30" s="62"/>
      <c r="V30" s="62"/>
      <c r="W30" s="60"/>
      <c r="X30" s="60"/>
      <c r="Y30" s="60"/>
      <c r="Z30" s="61"/>
      <c r="AA30" s="58"/>
      <c r="AB30" s="60"/>
      <c r="AC30" s="60"/>
      <c r="AD30" s="60"/>
      <c r="AE30" s="63"/>
    </row>
    <row r="31" spans="1:31" ht="22.5" customHeight="1">
      <c r="A31" s="64" t="s">
        <v>69</v>
      </c>
      <c r="B31" s="65">
        <v>11</v>
      </c>
      <c r="C31" s="66" t="s">
        <v>70</v>
      </c>
      <c r="D31" s="67">
        <v>15</v>
      </c>
      <c r="E31" s="67"/>
      <c r="F31" s="67">
        <v>10</v>
      </c>
      <c r="G31" s="67"/>
      <c r="H31" s="67"/>
      <c r="I31" s="67"/>
      <c r="J31" s="67"/>
      <c r="K31" s="68">
        <f>SUM(D31:J31)</f>
        <v>25</v>
      </c>
      <c r="L31" s="68">
        <v>25</v>
      </c>
      <c r="M31" s="68">
        <f>SUM(L31,K31)</f>
        <v>50</v>
      </c>
      <c r="N31" s="69">
        <v>2</v>
      </c>
      <c r="O31" s="67" t="s">
        <v>48</v>
      </c>
      <c r="P31" s="70"/>
      <c r="Q31" s="70"/>
      <c r="R31" s="70"/>
      <c r="S31" s="70"/>
      <c r="T31" s="70"/>
      <c r="U31" s="70"/>
      <c r="V31" s="70"/>
      <c r="W31" s="68"/>
      <c r="X31" s="68"/>
      <c r="Y31" s="68"/>
      <c r="Z31" s="69"/>
      <c r="AA31" s="67"/>
      <c r="AB31" s="36">
        <f t="shared" ref="AB31:AC40" si="9">SUM(K31+W31)</f>
        <v>25</v>
      </c>
      <c r="AC31" s="36">
        <f t="shared" si="9"/>
        <v>25</v>
      </c>
      <c r="AD31" s="36">
        <f t="shared" ref="AD31:AD40" si="10">SUM(AB31+AC31)</f>
        <v>50</v>
      </c>
      <c r="AE31" s="37">
        <f t="shared" ref="AE31:AE40" si="11">SUM(N31+Z31)</f>
        <v>2</v>
      </c>
    </row>
    <row r="32" spans="1:31" ht="24.75" customHeight="1">
      <c r="A32" s="30" t="s">
        <v>71</v>
      </c>
      <c r="B32" s="65">
        <v>12</v>
      </c>
      <c r="C32" s="66" t="s">
        <v>72</v>
      </c>
      <c r="D32" s="67">
        <v>15</v>
      </c>
      <c r="E32" s="67"/>
      <c r="F32" s="67">
        <v>15</v>
      </c>
      <c r="G32" s="67"/>
      <c r="H32" s="67"/>
      <c r="I32" s="67"/>
      <c r="J32" s="67"/>
      <c r="K32" s="68">
        <f>SUM(D32:J32)</f>
        <v>30</v>
      </c>
      <c r="L32" s="68">
        <v>20</v>
      </c>
      <c r="M32" s="68">
        <f t="shared" ref="M32:M38" si="12">SUM(L32,K32)</f>
        <v>50</v>
      </c>
      <c r="N32" s="69">
        <v>2</v>
      </c>
      <c r="O32" s="67" t="s">
        <v>48</v>
      </c>
      <c r="P32" s="70"/>
      <c r="Q32" s="70"/>
      <c r="R32" s="70"/>
      <c r="S32" s="70"/>
      <c r="T32" s="70"/>
      <c r="U32" s="70"/>
      <c r="V32" s="70"/>
      <c r="W32" s="68"/>
      <c r="X32" s="68"/>
      <c r="Y32" s="68"/>
      <c r="Z32" s="69"/>
      <c r="AA32" s="67"/>
      <c r="AB32" s="36">
        <f t="shared" si="9"/>
        <v>30</v>
      </c>
      <c r="AC32" s="36">
        <f t="shared" si="9"/>
        <v>20</v>
      </c>
      <c r="AD32" s="36">
        <f t="shared" si="10"/>
        <v>50</v>
      </c>
      <c r="AE32" s="37">
        <f t="shared" si="11"/>
        <v>2</v>
      </c>
    </row>
    <row r="33" spans="1:31" ht="27.75" customHeight="1">
      <c r="A33" s="41" t="s">
        <v>73</v>
      </c>
      <c r="B33" s="65">
        <v>13</v>
      </c>
      <c r="C33" s="66" t="s">
        <v>74</v>
      </c>
      <c r="D33" s="67">
        <v>15</v>
      </c>
      <c r="E33" s="67">
        <v>30</v>
      </c>
      <c r="F33" s="67"/>
      <c r="G33" s="67"/>
      <c r="H33" s="67"/>
      <c r="I33" s="67"/>
      <c r="J33" s="67"/>
      <c r="K33" s="68">
        <f>SUM(D33:J33)</f>
        <v>45</v>
      </c>
      <c r="L33" s="68">
        <v>30</v>
      </c>
      <c r="M33" s="68">
        <f t="shared" si="12"/>
        <v>75</v>
      </c>
      <c r="N33" s="69">
        <v>3</v>
      </c>
      <c r="O33" s="67" t="s">
        <v>48</v>
      </c>
      <c r="P33" s="70"/>
      <c r="Q33" s="70"/>
      <c r="R33" s="70"/>
      <c r="S33" s="70"/>
      <c r="T33" s="70"/>
      <c r="U33" s="70"/>
      <c r="V33" s="70"/>
      <c r="W33" s="68"/>
      <c r="X33" s="68"/>
      <c r="Y33" s="68"/>
      <c r="Z33" s="69"/>
      <c r="AA33" s="67"/>
      <c r="AB33" s="36">
        <f t="shared" si="9"/>
        <v>45</v>
      </c>
      <c r="AC33" s="36">
        <f t="shared" si="9"/>
        <v>30</v>
      </c>
      <c r="AD33" s="36">
        <f t="shared" si="10"/>
        <v>75</v>
      </c>
      <c r="AE33" s="37">
        <f t="shared" si="11"/>
        <v>3</v>
      </c>
    </row>
    <row r="34" spans="1:31" ht="22.5" customHeight="1">
      <c r="A34" s="41" t="s">
        <v>75</v>
      </c>
      <c r="B34" s="65">
        <v>14</v>
      </c>
      <c r="C34" s="66" t="s">
        <v>76</v>
      </c>
      <c r="D34" s="67"/>
      <c r="E34" s="67"/>
      <c r="F34" s="67"/>
      <c r="G34" s="67"/>
      <c r="H34" s="67"/>
      <c r="I34" s="67"/>
      <c r="J34" s="67"/>
      <c r="K34" s="68"/>
      <c r="L34" s="68"/>
      <c r="M34" s="68"/>
      <c r="N34" s="69"/>
      <c r="O34" s="67"/>
      <c r="P34" s="70">
        <v>15</v>
      </c>
      <c r="Q34" s="70">
        <v>15</v>
      </c>
      <c r="R34" s="70"/>
      <c r="S34" s="70"/>
      <c r="T34" s="70"/>
      <c r="U34" s="70"/>
      <c r="V34" s="70"/>
      <c r="W34" s="68">
        <f t="shared" ref="W34:W35" si="13">SUM(P34:V34)</f>
        <v>30</v>
      </c>
      <c r="X34" s="68">
        <v>20</v>
      </c>
      <c r="Y34" s="68">
        <f>SUM(W34:X34)</f>
        <v>50</v>
      </c>
      <c r="Z34" s="69">
        <v>2</v>
      </c>
      <c r="AA34" s="67" t="s">
        <v>48</v>
      </c>
      <c r="AB34" s="36">
        <f t="shared" si="9"/>
        <v>30</v>
      </c>
      <c r="AC34" s="36">
        <f t="shared" si="9"/>
        <v>20</v>
      </c>
      <c r="AD34" s="36">
        <f t="shared" si="10"/>
        <v>50</v>
      </c>
      <c r="AE34" s="37">
        <f t="shared" si="11"/>
        <v>2</v>
      </c>
    </row>
    <row r="35" spans="1:31" ht="24.75" customHeight="1">
      <c r="A35" s="41" t="s">
        <v>219</v>
      </c>
      <c r="B35" s="65">
        <v>15</v>
      </c>
      <c r="C35" s="66" t="s">
        <v>77</v>
      </c>
      <c r="D35" s="67"/>
      <c r="E35" s="67"/>
      <c r="F35" s="67"/>
      <c r="G35" s="67"/>
      <c r="H35" s="67"/>
      <c r="I35" s="67"/>
      <c r="J35" s="67"/>
      <c r="K35" s="68"/>
      <c r="L35" s="68"/>
      <c r="M35" s="68"/>
      <c r="N35" s="69"/>
      <c r="O35" s="67"/>
      <c r="P35" s="67">
        <v>20</v>
      </c>
      <c r="Q35" s="67">
        <v>10</v>
      </c>
      <c r="R35" s="67">
        <v>20</v>
      </c>
      <c r="S35" s="67"/>
      <c r="T35" s="67"/>
      <c r="U35" s="67"/>
      <c r="V35" s="67"/>
      <c r="W35" s="68">
        <f t="shared" si="13"/>
        <v>50</v>
      </c>
      <c r="X35" s="68">
        <v>25</v>
      </c>
      <c r="Y35" s="68">
        <f>SUM(W35:X35)</f>
        <v>75</v>
      </c>
      <c r="Z35" s="69">
        <v>3</v>
      </c>
      <c r="AA35" s="67" t="s">
        <v>48</v>
      </c>
      <c r="AB35" s="36">
        <f t="shared" si="9"/>
        <v>50</v>
      </c>
      <c r="AC35" s="36">
        <f t="shared" si="9"/>
        <v>25</v>
      </c>
      <c r="AD35" s="36">
        <f t="shared" si="10"/>
        <v>75</v>
      </c>
      <c r="AE35" s="37">
        <f t="shared" si="11"/>
        <v>3</v>
      </c>
    </row>
    <row r="36" spans="1:31" ht="27.75" customHeight="1">
      <c r="A36" s="71" t="s">
        <v>78</v>
      </c>
      <c r="B36" s="65">
        <v>16</v>
      </c>
      <c r="C36" s="66" t="s">
        <v>79</v>
      </c>
      <c r="D36" s="67">
        <v>15</v>
      </c>
      <c r="E36" s="67">
        <v>15</v>
      </c>
      <c r="F36" s="67"/>
      <c r="G36" s="67"/>
      <c r="H36" s="67"/>
      <c r="I36" s="67"/>
      <c r="J36" s="67"/>
      <c r="K36" s="68">
        <f>SUM(D36:J36)</f>
        <v>30</v>
      </c>
      <c r="L36" s="68">
        <v>20</v>
      </c>
      <c r="M36" s="68">
        <f t="shared" si="12"/>
        <v>50</v>
      </c>
      <c r="N36" s="69">
        <v>2</v>
      </c>
      <c r="O36" s="67" t="s">
        <v>48</v>
      </c>
      <c r="P36" s="70"/>
      <c r="Q36" s="70"/>
      <c r="R36" s="70"/>
      <c r="S36" s="70"/>
      <c r="T36" s="70"/>
      <c r="U36" s="70"/>
      <c r="V36" s="70"/>
      <c r="W36" s="68"/>
      <c r="X36" s="68"/>
      <c r="Y36" s="68"/>
      <c r="Z36" s="69"/>
      <c r="AA36" s="67"/>
      <c r="AB36" s="36">
        <f t="shared" si="9"/>
        <v>30</v>
      </c>
      <c r="AC36" s="36">
        <f t="shared" si="9"/>
        <v>20</v>
      </c>
      <c r="AD36" s="36">
        <f t="shared" si="10"/>
        <v>50</v>
      </c>
      <c r="AE36" s="37">
        <f t="shared" si="11"/>
        <v>2</v>
      </c>
    </row>
    <row r="37" spans="1:31" ht="26.25" customHeight="1">
      <c r="A37" s="30" t="s">
        <v>80</v>
      </c>
      <c r="B37" s="65">
        <v>17</v>
      </c>
      <c r="C37" s="66" t="s">
        <v>81</v>
      </c>
      <c r="D37" s="70">
        <v>10</v>
      </c>
      <c r="E37" s="70">
        <v>5</v>
      </c>
      <c r="F37" s="70"/>
      <c r="G37" s="70"/>
      <c r="H37" s="70"/>
      <c r="I37" s="70"/>
      <c r="J37" s="70"/>
      <c r="K37" s="68">
        <f>SUM(D37:J37)</f>
        <v>15</v>
      </c>
      <c r="L37" s="68">
        <v>10</v>
      </c>
      <c r="M37" s="68">
        <f t="shared" si="12"/>
        <v>25</v>
      </c>
      <c r="N37" s="69">
        <v>1</v>
      </c>
      <c r="O37" s="67" t="s">
        <v>48</v>
      </c>
      <c r="P37" s="70"/>
      <c r="Q37" s="70"/>
      <c r="R37" s="70"/>
      <c r="S37" s="70"/>
      <c r="T37" s="70"/>
      <c r="U37" s="70"/>
      <c r="V37" s="70"/>
      <c r="W37" s="68"/>
      <c r="X37" s="68"/>
      <c r="Y37" s="68"/>
      <c r="Z37" s="69"/>
      <c r="AA37" s="67"/>
      <c r="AB37" s="36">
        <f t="shared" si="9"/>
        <v>15</v>
      </c>
      <c r="AC37" s="36">
        <f t="shared" si="9"/>
        <v>10</v>
      </c>
      <c r="AD37" s="36">
        <f t="shared" si="10"/>
        <v>25</v>
      </c>
      <c r="AE37" s="37">
        <f t="shared" si="11"/>
        <v>1</v>
      </c>
    </row>
    <row r="38" spans="1:31" ht="26.25" customHeight="1">
      <c r="A38" s="30" t="s">
        <v>82</v>
      </c>
      <c r="B38" s="65">
        <v>18</v>
      </c>
      <c r="C38" s="66" t="s">
        <v>83</v>
      </c>
      <c r="D38" s="67"/>
      <c r="E38" s="67"/>
      <c r="F38" s="67">
        <v>30</v>
      </c>
      <c r="G38" s="67"/>
      <c r="H38" s="67"/>
      <c r="I38" s="67"/>
      <c r="J38" s="67"/>
      <c r="K38" s="68">
        <f>SUM(D38:J38)</f>
        <v>30</v>
      </c>
      <c r="L38" s="68">
        <v>20</v>
      </c>
      <c r="M38" s="68">
        <f t="shared" si="12"/>
        <v>50</v>
      </c>
      <c r="N38" s="69">
        <v>2</v>
      </c>
      <c r="O38" s="67" t="s">
        <v>48</v>
      </c>
      <c r="P38" s="67"/>
      <c r="Q38" s="67"/>
      <c r="R38" s="67">
        <v>30</v>
      </c>
      <c r="S38" s="67"/>
      <c r="T38" s="67"/>
      <c r="U38" s="67"/>
      <c r="V38" s="67"/>
      <c r="W38" s="68">
        <f>SUM(P38:V38)</f>
        <v>30</v>
      </c>
      <c r="X38" s="68">
        <v>20</v>
      </c>
      <c r="Y38" s="68">
        <f>SUM(W38:X38)</f>
        <v>50</v>
      </c>
      <c r="Z38" s="69">
        <v>2</v>
      </c>
      <c r="AA38" s="67" t="s">
        <v>48</v>
      </c>
      <c r="AB38" s="36">
        <f t="shared" si="9"/>
        <v>60</v>
      </c>
      <c r="AC38" s="36">
        <f t="shared" si="9"/>
        <v>40</v>
      </c>
      <c r="AD38" s="36">
        <f t="shared" si="10"/>
        <v>100</v>
      </c>
      <c r="AE38" s="37">
        <f t="shared" si="11"/>
        <v>4</v>
      </c>
    </row>
    <row r="39" spans="1:31" ht="26.25" customHeight="1">
      <c r="A39" s="72" t="s">
        <v>84</v>
      </c>
      <c r="B39" s="43">
        <v>19</v>
      </c>
      <c r="C39" s="44" t="s">
        <v>85</v>
      </c>
      <c r="D39" s="48"/>
      <c r="E39" s="48"/>
      <c r="F39" s="48"/>
      <c r="G39" s="48"/>
      <c r="H39" s="48"/>
      <c r="I39" s="48"/>
      <c r="J39" s="48"/>
      <c r="K39" s="46"/>
      <c r="L39" s="73"/>
      <c r="M39" s="46"/>
      <c r="N39" s="47"/>
      <c r="O39" s="48"/>
      <c r="P39" s="48"/>
      <c r="Q39" s="48">
        <v>25</v>
      </c>
      <c r="R39" s="48"/>
      <c r="S39" s="48"/>
      <c r="T39" s="48"/>
      <c r="U39" s="48"/>
      <c r="V39" s="48"/>
      <c r="W39" s="74">
        <f>SUM(P39:V39)</f>
        <v>25</v>
      </c>
      <c r="X39" s="46">
        <v>5</v>
      </c>
      <c r="Y39" s="46">
        <f>SUM(W39:X39)</f>
        <v>30</v>
      </c>
      <c r="Z39" s="47">
        <v>1</v>
      </c>
      <c r="AA39" s="48" t="s">
        <v>48</v>
      </c>
      <c r="AB39" s="36">
        <f t="shared" si="9"/>
        <v>25</v>
      </c>
      <c r="AC39" s="36">
        <f t="shared" si="9"/>
        <v>5</v>
      </c>
      <c r="AD39" s="36">
        <f t="shared" si="10"/>
        <v>30</v>
      </c>
      <c r="AE39" s="37">
        <f t="shared" si="11"/>
        <v>1</v>
      </c>
    </row>
    <row r="40" spans="1:31" ht="26.25" customHeight="1">
      <c r="A40" s="30"/>
      <c r="B40" s="43">
        <v>20</v>
      </c>
      <c r="C40" s="44" t="s">
        <v>86</v>
      </c>
      <c r="D40" s="48"/>
      <c r="E40" s="48"/>
      <c r="F40" s="48"/>
      <c r="G40" s="48"/>
      <c r="H40" s="48"/>
      <c r="I40" s="48"/>
      <c r="J40" s="48"/>
      <c r="K40" s="46"/>
      <c r="L40" s="75"/>
      <c r="M40" s="46"/>
      <c r="N40" s="47"/>
      <c r="O40" s="48"/>
      <c r="P40" s="48"/>
      <c r="Q40" s="48">
        <v>75</v>
      </c>
      <c r="R40" s="48"/>
      <c r="S40" s="48"/>
      <c r="T40" s="48"/>
      <c r="U40" s="48"/>
      <c r="V40" s="48"/>
      <c r="W40" s="74">
        <f>SUM(P40:V40)</f>
        <v>75</v>
      </c>
      <c r="X40" s="46">
        <v>15</v>
      </c>
      <c r="Y40" s="74">
        <f>SUM(W40:X40)</f>
        <v>90</v>
      </c>
      <c r="Z40" s="47">
        <v>3</v>
      </c>
      <c r="AA40" s="48" t="s">
        <v>48</v>
      </c>
      <c r="AB40" s="36">
        <f t="shared" si="9"/>
        <v>75</v>
      </c>
      <c r="AC40" s="36">
        <f t="shared" si="9"/>
        <v>15</v>
      </c>
      <c r="AD40" s="36">
        <f t="shared" si="10"/>
        <v>90</v>
      </c>
      <c r="AE40" s="37">
        <f t="shared" si="11"/>
        <v>3</v>
      </c>
    </row>
    <row r="41" spans="1:31" ht="25.5" customHeight="1">
      <c r="A41" s="76"/>
      <c r="B41" s="77"/>
      <c r="C41" s="78" t="s">
        <v>87</v>
      </c>
      <c r="D41" s="79"/>
      <c r="E41" s="79"/>
      <c r="F41" s="79"/>
      <c r="G41" s="79"/>
      <c r="H41" s="79"/>
      <c r="I41" s="79"/>
      <c r="J41" s="79"/>
      <c r="K41" s="80"/>
      <c r="L41" s="80"/>
      <c r="M41" s="80"/>
      <c r="N41" s="81"/>
      <c r="O41" s="79"/>
      <c r="P41" s="82"/>
      <c r="Q41" s="82"/>
      <c r="R41" s="82"/>
      <c r="S41" s="82"/>
      <c r="T41" s="82"/>
      <c r="U41" s="82"/>
      <c r="V41" s="82"/>
      <c r="W41" s="80"/>
      <c r="X41" s="80"/>
      <c r="Y41" s="80"/>
      <c r="Z41" s="81"/>
      <c r="AA41" s="81"/>
      <c r="AB41" s="80"/>
      <c r="AC41" s="80"/>
      <c r="AD41" s="80"/>
      <c r="AE41" s="83"/>
    </row>
    <row r="42" spans="1:31" ht="24.75" customHeight="1">
      <c r="A42" s="30" t="s">
        <v>88</v>
      </c>
      <c r="B42" s="84">
        <v>21</v>
      </c>
      <c r="C42" s="85" t="s">
        <v>89</v>
      </c>
      <c r="D42" s="86">
        <v>25</v>
      </c>
      <c r="E42" s="86">
        <v>10</v>
      </c>
      <c r="F42" s="86">
        <v>20</v>
      </c>
      <c r="G42" s="86"/>
      <c r="H42" s="86"/>
      <c r="I42" s="86"/>
      <c r="J42" s="86"/>
      <c r="K42" s="87">
        <f t="shared" ref="K42:K45" si="14">SUM(D42:J42)</f>
        <v>55</v>
      </c>
      <c r="L42" s="87">
        <v>20</v>
      </c>
      <c r="M42" s="87">
        <f t="shared" ref="M42:M45" si="15">SUM(L42,K42)</f>
        <v>75</v>
      </c>
      <c r="N42" s="88">
        <v>3</v>
      </c>
      <c r="O42" s="88" t="s">
        <v>49</v>
      </c>
      <c r="P42" s="89"/>
      <c r="Q42" s="89"/>
      <c r="R42" s="89"/>
      <c r="S42" s="89"/>
      <c r="T42" s="89"/>
      <c r="U42" s="89"/>
      <c r="V42" s="89"/>
      <c r="W42" s="87"/>
      <c r="X42" s="87"/>
      <c r="Y42" s="87"/>
      <c r="Z42" s="88"/>
      <c r="AA42" s="86"/>
      <c r="AB42" s="36">
        <f t="shared" ref="AB42:AC46" si="16">SUM(K42+W42)</f>
        <v>55</v>
      </c>
      <c r="AC42" s="36">
        <f t="shared" si="16"/>
        <v>20</v>
      </c>
      <c r="AD42" s="36">
        <f t="shared" ref="AD42:AD46" si="17">SUM(AB42+AC42)</f>
        <v>75</v>
      </c>
      <c r="AE42" s="37">
        <f t="shared" ref="AE42:AE46" si="18">SUM(N42+Z42)</f>
        <v>3</v>
      </c>
    </row>
    <row r="43" spans="1:31" ht="22.5" customHeight="1">
      <c r="A43" s="30" t="s">
        <v>88</v>
      </c>
      <c r="B43" s="84">
        <v>22</v>
      </c>
      <c r="C43" s="85" t="s">
        <v>90</v>
      </c>
      <c r="D43" s="86">
        <v>25</v>
      </c>
      <c r="E43" s="86">
        <v>15</v>
      </c>
      <c r="F43" s="86">
        <v>25</v>
      </c>
      <c r="G43" s="89"/>
      <c r="H43" s="89"/>
      <c r="I43" s="89"/>
      <c r="J43" s="89"/>
      <c r="K43" s="87">
        <f t="shared" si="14"/>
        <v>65</v>
      </c>
      <c r="L43" s="87">
        <v>10</v>
      </c>
      <c r="M43" s="87">
        <f t="shared" si="15"/>
        <v>75</v>
      </c>
      <c r="N43" s="88">
        <v>3</v>
      </c>
      <c r="O43" s="88" t="s">
        <v>49</v>
      </c>
      <c r="P43" s="90"/>
      <c r="Q43" s="90"/>
      <c r="R43" s="90"/>
      <c r="S43" s="86"/>
      <c r="T43" s="86"/>
      <c r="U43" s="86"/>
      <c r="V43" s="86"/>
      <c r="W43" s="87"/>
      <c r="X43" s="87"/>
      <c r="Y43" s="87"/>
      <c r="Z43" s="88"/>
      <c r="AA43" s="86"/>
      <c r="AB43" s="36">
        <f t="shared" si="16"/>
        <v>65</v>
      </c>
      <c r="AC43" s="36">
        <f t="shared" si="16"/>
        <v>10</v>
      </c>
      <c r="AD43" s="36">
        <f t="shared" si="17"/>
        <v>75</v>
      </c>
      <c r="AE43" s="37">
        <f t="shared" si="18"/>
        <v>3</v>
      </c>
    </row>
    <row r="44" spans="1:31" ht="24" customHeight="1">
      <c r="A44" s="30" t="s">
        <v>88</v>
      </c>
      <c r="B44" s="84">
        <v>23</v>
      </c>
      <c r="C44" s="91" t="s">
        <v>91</v>
      </c>
      <c r="D44" s="86">
        <v>20</v>
      </c>
      <c r="E44" s="86">
        <v>10</v>
      </c>
      <c r="F44" s="86">
        <v>10</v>
      </c>
      <c r="G44" s="86"/>
      <c r="H44" s="92"/>
      <c r="I44" s="86"/>
      <c r="J44" s="86"/>
      <c r="K44" s="87">
        <f t="shared" si="14"/>
        <v>40</v>
      </c>
      <c r="L44" s="87">
        <v>10</v>
      </c>
      <c r="M44" s="87">
        <f t="shared" si="15"/>
        <v>50</v>
      </c>
      <c r="N44" s="88">
        <v>2</v>
      </c>
      <c r="O44" s="86" t="s">
        <v>48</v>
      </c>
      <c r="P44" s="89">
        <v>15</v>
      </c>
      <c r="Q44" s="89">
        <v>15</v>
      </c>
      <c r="R44" s="89">
        <v>20</v>
      </c>
      <c r="S44" s="89"/>
      <c r="T44" s="89"/>
      <c r="U44" s="89"/>
      <c r="V44" s="89"/>
      <c r="W44" s="87">
        <f>SUM(P44:V44)</f>
        <v>50</v>
      </c>
      <c r="X44" s="87">
        <v>25</v>
      </c>
      <c r="Y44" s="87">
        <f>SUM(W44:X44)</f>
        <v>75</v>
      </c>
      <c r="Z44" s="88">
        <v>3</v>
      </c>
      <c r="AA44" s="86" t="s">
        <v>48</v>
      </c>
      <c r="AB44" s="36">
        <f t="shared" si="16"/>
        <v>90</v>
      </c>
      <c r="AC44" s="36">
        <f t="shared" si="16"/>
        <v>35</v>
      </c>
      <c r="AD44" s="36">
        <f t="shared" si="17"/>
        <v>125</v>
      </c>
      <c r="AE44" s="37">
        <f t="shared" si="18"/>
        <v>5</v>
      </c>
    </row>
    <row r="45" spans="1:31" ht="27" customHeight="1">
      <c r="A45" s="30" t="s">
        <v>219</v>
      </c>
      <c r="B45" s="84">
        <v>24</v>
      </c>
      <c r="C45" s="85" t="s">
        <v>92</v>
      </c>
      <c r="D45" s="86"/>
      <c r="E45" s="86">
        <v>5</v>
      </c>
      <c r="F45" s="86"/>
      <c r="G45" s="86">
        <v>20</v>
      </c>
      <c r="H45" s="86"/>
      <c r="I45" s="86"/>
      <c r="J45" s="86"/>
      <c r="K45" s="87">
        <f t="shared" si="14"/>
        <v>25</v>
      </c>
      <c r="L45" s="87">
        <v>5</v>
      </c>
      <c r="M45" s="87">
        <f t="shared" si="15"/>
        <v>30</v>
      </c>
      <c r="N45" s="88">
        <v>1</v>
      </c>
      <c r="O45" s="86" t="s">
        <v>48</v>
      </c>
      <c r="P45" s="89"/>
      <c r="Q45" s="89"/>
      <c r="R45" s="89"/>
      <c r="S45" s="89"/>
      <c r="T45" s="89"/>
      <c r="U45" s="89"/>
      <c r="V45" s="89"/>
      <c r="W45" s="87"/>
      <c r="X45" s="87"/>
      <c r="Y45" s="87"/>
      <c r="Z45" s="88"/>
      <c r="AA45" s="86"/>
      <c r="AB45" s="36">
        <f t="shared" si="16"/>
        <v>25</v>
      </c>
      <c r="AC45" s="36">
        <f t="shared" si="16"/>
        <v>5</v>
      </c>
      <c r="AD45" s="36">
        <f t="shared" si="17"/>
        <v>30</v>
      </c>
      <c r="AE45" s="37">
        <f t="shared" si="18"/>
        <v>1</v>
      </c>
    </row>
    <row r="46" spans="1:31" ht="27" customHeight="1">
      <c r="A46" s="30" t="s">
        <v>219</v>
      </c>
      <c r="B46" s="84">
        <v>25</v>
      </c>
      <c r="C46" s="85" t="s">
        <v>93</v>
      </c>
      <c r="D46" s="86"/>
      <c r="E46" s="86"/>
      <c r="F46" s="86"/>
      <c r="G46" s="86"/>
      <c r="H46" s="86"/>
      <c r="I46" s="86"/>
      <c r="J46" s="86"/>
      <c r="K46" s="87"/>
      <c r="L46" s="87"/>
      <c r="M46" s="87"/>
      <c r="N46" s="88"/>
      <c r="O46" s="86"/>
      <c r="P46" s="89">
        <v>10</v>
      </c>
      <c r="Q46" s="89"/>
      <c r="R46" s="89"/>
      <c r="S46" s="89">
        <v>30</v>
      </c>
      <c r="T46" s="89"/>
      <c r="U46" s="86"/>
      <c r="V46" s="86"/>
      <c r="W46" s="87">
        <f t="shared" ref="W46" si="19">SUM(P46:V46)</f>
        <v>40</v>
      </c>
      <c r="X46" s="87">
        <v>10</v>
      </c>
      <c r="Y46" s="87">
        <f t="shared" ref="Y46" si="20">SUM(W46:X46)</f>
        <v>50</v>
      </c>
      <c r="Z46" s="88">
        <v>2</v>
      </c>
      <c r="AA46" s="86" t="s">
        <v>48</v>
      </c>
      <c r="AB46" s="36">
        <f t="shared" si="16"/>
        <v>40</v>
      </c>
      <c r="AC46" s="36">
        <f t="shared" si="16"/>
        <v>10</v>
      </c>
      <c r="AD46" s="36">
        <f t="shared" si="17"/>
        <v>50</v>
      </c>
      <c r="AE46" s="37">
        <f t="shared" si="18"/>
        <v>2</v>
      </c>
    </row>
    <row r="47" spans="1:31" ht="27.4" customHeight="1">
      <c r="A47" s="76"/>
      <c r="B47" s="230" t="s">
        <v>94</v>
      </c>
      <c r="C47" s="230"/>
      <c r="D47" s="93"/>
      <c r="E47" s="93"/>
      <c r="F47" s="93"/>
      <c r="G47" s="93"/>
      <c r="H47" s="93"/>
      <c r="I47" s="93"/>
      <c r="J47" s="93"/>
      <c r="K47" s="93"/>
      <c r="L47" s="93"/>
      <c r="M47" s="93"/>
      <c r="N47" s="93"/>
      <c r="O47" s="93"/>
      <c r="P47" s="93"/>
      <c r="Q47" s="93"/>
      <c r="R47" s="93"/>
      <c r="S47" s="93"/>
      <c r="T47" s="93"/>
      <c r="U47" s="93"/>
      <c r="V47" s="93"/>
      <c r="W47" s="93"/>
      <c r="X47" s="93"/>
      <c r="Y47" s="93"/>
      <c r="Z47" s="93"/>
      <c r="AA47" s="93"/>
      <c r="AB47" s="93"/>
      <c r="AC47" s="93"/>
      <c r="AD47" s="93"/>
      <c r="AE47" s="93"/>
    </row>
    <row r="48" spans="1:31" ht="40.15" customHeight="1">
      <c r="A48" s="30" t="s">
        <v>71</v>
      </c>
      <c r="B48" s="49">
        <v>1</v>
      </c>
      <c r="C48" s="94" t="s">
        <v>95</v>
      </c>
      <c r="D48" s="95"/>
      <c r="E48" s="95"/>
      <c r="F48" s="95"/>
      <c r="G48" s="95"/>
      <c r="H48" s="95"/>
      <c r="I48" s="95"/>
      <c r="J48" s="95"/>
      <c r="K48" s="95"/>
      <c r="L48" s="95"/>
      <c r="M48" s="95"/>
      <c r="N48" s="95"/>
      <c r="O48" s="54"/>
      <c r="P48" s="95"/>
      <c r="Q48" s="51">
        <v>25</v>
      </c>
      <c r="R48" s="95"/>
      <c r="S48" s="95"/>
      <c r="T48" s="95"/>
      <c r="U48" s="95"/>
      <c r="V48" s="95"/>
      <c r="W48" s="96">
        <f t="shared" ref="W48:W57" si="21">SUM(P48:V48)</f>
        <v>25</v>
      </c>
      <c r="X48" s="95">
        <v>5</v>
      </c>
      <c r="Y48" s="96">
        <f t="shared" ref="Y48:Y57" si="22">SUM(W48:X48)</f>
        <v>30</v>
      </c>
      <c r="Z48" s="53">
        <v>1</v>
      </c>
      <c r="AA48" s="54" t="s">
        <v>48</v>
      </c>
      <c r="AB48" s="97">
        <f>SUM(K48+W48)</f>
        <v>25</v>
      </c>
      <c r="AC48" s="97">
        <f>SUM(L48+X48)</f>
        <v>5</v>
      </c>
      <c r="AD48" s="97">
        <f>SUM(AB48+AC48)</f>
        <v>30</v>
      </c>
      <c r="AE48" s="98">
        <f>SUM(N48+Z48)</f>
        <v>1</v>
      </c>
    </row>
    <row r="49" spans="1:31" ht="30" customHeight="1">
      <c r="A49" s="30" t="s">
        <v>96</v>
      </c>
      <c r="B49" s="49">
        <v>2</v>
      </c>
      <c r="C49" s="94" t="s">
        <v>97</v>
      </c>
      <c r="D49" s="95"/>
      <c r="E49" s="95"/>
      <c r="F49" s="95"/>
      <c r="G49" s="95"/>
      <c r="H49" s="95"/>
      <c r="I49" s="95"/>
      <c r="J49" s="95"/>
      <c r="K49" s="95"/>
      <c r="L49" s="95"/>
      <c r="M49" s="95"/>
      <c r="N49" s="95"/>
      <c r="O49" s="54"/>
      <c r="P49" s="95"/>
      <c r="Q49" s="51">
        <v>25</v>
      </c>
      <c r="R49" s="95"/>
      <c r="S49" s="95"/>
      <c r="T49" s="95"/>
      <c r="U49" s="95"/>
      <c r="V49" s="95"/>
      <c r="W49" s="96">
        <f t="shared" si="21"/>
        <v>25</v>
      </c>
      <c r="X49" s="95">
        <v>5</v>
      </c>
      <c r="Y49" s="96">
        <f t="shared" si="22"/>
        <v>30</v>
      </c>
      <c r="Z49" s="53">
        <v>1</v>
      </c>
      <c r="AA49" s="54" t="s">
        <v>48</v>
      </c>
      <c r="AB49" s="97">
        <f t="shared" ref="AB49:AC57" si="23">SUM(K49+W49)</f>
        <v>25</v>
      </c>
      <c r="AC49" s="97">
        <f t="shared" si="23"/>
        <v>5</v>
      </c>
      <c r="AD49" s="97">
        <f t="shared" ref="AD49:AD57" si="24">SUM(AB49+AC49)</f>
        <v>30</v>
      </c>
      <c r="AE49" s="98">
        <f t="shared" ref="AE49:AE57" si="25">SUM(N49+Z49)</f>
        <v>1</v>
      </c>
    </row>
    <row r="50" spans="1:31" ht="30" customHeight="1">
      <c r="A50" s="30" t="s">
        <v>98</v>
      </c>
      <c r="B50" s="49">
        <v>3</v>
      </c>
      <c r="C50" s="99" t="s">
        <v>99</v>
      </c>
      <c r="D50" s="95"/>
      <c r="E50" s="95"/>
      <c r="F50" s="95"/>
      <c r="G50" s="95"/>
      <c r="H50" s="95"/>
      <c r="I50" s="95"/>
      <c r="J50" s="95"/>
      <c r="K50" s="95"/>
      <c r="L50" s="95"/>
      <c r="M50" s="95"/>
      <c r="N50" s="95"/>
      <c r="O50" s="54"/>
      <c r="P50" s="95"/>
      <c r="Q50" s="51">
        <v>25</v>
      </c>
      <c r="R50" s="95"/>
      <c r="S50" s="95"/>
      <c r="T50" s="95"/>
      <c r="U50" s="95"/>
      <c r="V50" s="95"/>
      <c r="W50" s="96">
        <f t="shared" si="21"/>
        <v>25</v>
      </c>
      <c r="X50" s="95">
        <v>5</v>
      </c>
      <c r="Y50" s="96">
        <f t="shared" si="22"/>
        <v>30</v>
      </c>
      <c r="Z50" s="53">
        <v>1</v>
      </c>
      <c r="AA50" s="54" t="s">
        <v>48</v>
      </c>
      <c r="AB50" s="97">
        <f t="shared" si="23"/>
        <v>25</v>
      </c>
      <c r="AC50" s="97">
        <f t="shared" si="23"/>
        <v>5</v>
      </c>
      <c r="AD50" s="97">
        <f t="shared" si="24"/>
        <v>30</v>
      </c>
      <c r="AE50" s="98">
        <f t="shared" si="25"/>
        <v>1</v>
      </c>
    </row>
    <row r="51" spans="1:31" ht="40.15" customHeight="1">
      <c r="A51" s="30" t="s">
        <v>100</v>
      </c>
      <c r="B51" s="49">
        <v>4</v>
      </c>
      <c r="C51" s="99" t="s">
        <v>101</v>
      </c>
      <c r="D51" s="95"/>
      <c r="E51" s="95"/>
      <c r="F51" s="95"/>
      <c r="G51" s="95"/>
      <c r="H51" s="95"/>
      <c r="I51" s="95"/>
      <c r="J51" s="95"/>
      <c r="K51" s="95"/>
      <c r="L51" s="95"/>
      <c r="M51" s="95"/>
      <c r="N51" s="95"/>
      <c r="O51" s="54"/>
      <c r="P51" s="95"/>
      <c r="Q51" s="51">
        <v>25</v>
      </c>
      <c r="R51" s="95"/>
      <c r="S51" s="95"/>
      <c r="T51" s="95"/>
      <c r="U51" s="95"/>
      <c r="V51" s="95"/>
      <c r="W51" s="96">
        <f t="shared" si="21"/>
        <v>25</v>
      </c>
      <c r="X51" s="95">
        <v>5</v>
      </c>
      <c r="Y51" s="96">
        <f t="shared" si="22"/>
        <v>30</v>
      </c>
      <c r="Z51" s="53">
        <v>1</v>
      </c>
      <c r="AA51" s="54" t="s">
        <v>48</v>
      </c>
      <c r="AB51" s="97">
        <f t="shared" si="23"/>
        <v>25</v>
      </c>
      <c r="AC51" s="97">
        <f t="shared" si="23"/>
        <v>5</v>
      </c>
      <c r="AD51" s="97">
        <f t="shared" si="24"/>
        <v>30</v>
      </c>
      <c r="AE51" s="98">
        <f t="shared" si="25"/>
        <v>1</v>
      </c>
    </row>
    <row r="52" spans="1:31" ht="30" customHeight="1">
      <c r="A52" s="30" t="s">
        <v>102</v>
      </c>
      <c r="B52" s="49">
        <v>5</v>
      </c>
      <c r="C52" s="99" t="s">
        <v>103</v>
      </c>
      <c r="D52" s="95"/>
      <c r="E52" s="95"/>
      <c r="F52" s="95"/>
      <c r="G52" s="95"/>
      <c r="H52" s="95"/>
      <c r="I52" s="95"/>
      <c r="J52" s="95"/>
      <c r="K52" s="95"/>
      <c r="L52" s="95"/>
      <c r="M52" s="95"/>
      <c r="N52" s="95"/>
      <c r="O52" s="54"/>
      <c r="P52" s="95"/>
      <c r="Q52" s="51">
        <v>25</v>
      </c>
      <c r="R52" s="95"/>
      <c r="S52" s="95"/>
      <c r="T52" s="95"/>
      <c r="U52" s="95"/>
      <c r="V52" s="95"/>
      <c r="W52" s="96">
        <f t="shared" si="21"/>
        <v>25</v>
      </c>
      <c r="X52" s="95">
        <v>5</v>
      </c>
      <c r="Y52" s="96">
        <f t="shared" si="22"/>
        <v>30</v>
      </c>
      <c r="Z52" s="53">
        <v>1</v>
      </c>
      <c r="AA52" s="54" t="s">
        <v>48</v>
      </c>
      <c r="AB52" s="97">
        <f t="shared" si="23"/>
        <v>25</v>
      </c>
      <c r="AC52" s="97">
        <f t="shared" si="23"/>
        <v>5</v>
      </c>
      <c r="AD52" s="97">
        <f t="shared" si="24"/>
        <v>30</v>
      </c>
      <c r="AE52" s="98">
        <f t="shared" si="25"/>
        <v>1</v>
      </c>
    </row>
    <row r="53" spans="1:31" ht="27" customHeight="1">
      <c r="A53" s="30" t="s">
        <v>104</v>
      </c>
      <c r="B53" s="49">
        <v>6</v>
      </c>
      <c r="C53" s="94" t="s">
        <v>105</v>
      </c>
      <c r="D53" s="95"/>
      <c r="E53" s="95"/>
      <c r="F53" s="95"/>
      <c r="G53" s="95"/>
      <c r="H53" s="95"/>
      <c r="I53" s="95"/>
      <c r="J53" s="95"/>
      <c r="K53" s="95"/>
      <c r="L53" s="95"/>
      <c r="M53" s="95"/>
      <c r="N53" s="95"/>
      <c r="O53" s="54"/>
      <c r="P53" s="95"/>
      <c r="Q53" s="51">
        <v>25</v>
      </c>
      <c r="R53" s="95"/>
      <c r="S53" s="95"/>
      <c r="T53" s="95"/>
      <c r="U53" s="95"/>
      <c r="V53" s="95"/>
      <c r="W53" s="96">
        <f t="shared" si="21"/>
        <v>25</v>
      </c>
      <c r="X53" s="95">
        <v>5</v>
      </c>
      <c r="Y53" s="96">
        <f t="shared" si="22"/>
        <v>30</v>
      </c>
      <c r="Z53" s="53">
        <v>1</v>
      </c>
      <c r="AA53" s="54" t="s">
        <v>48</v>
      </c>
      <c r="AB53" s="97">
        <f t="shared" si="23"/>
        <v>25</v>
      </c>
      <c r="AC53" s="97">
        <f t="shared" si="23"/>
        <v>5</v>
      </c>
      <c r="AD53" s="97">
        <f t="shared" si="24"/>
        <v>30</v>
      </c>
      <c r="AE53" s="98">
        <f t="shared" si="25"/>
        <v>1</v>
      </c>
    </row>
    <row r="54" spans="1:31" ht="40.5" customHeight="1">
      <c r="A54" s="30" t="s">
        <v>71</v>
      </c>
      <c r="B54" s="49">
        <v>7</v>
      </c>
      <c r="C54" s="94" t="s">
        <v>106</v>
      </c>
      <c r="D54" s="95"/>
      <c r="E54" s="95"/>
      <c r="F54" s="95"/>
      <c r="G54" s="95"/>
      <c r="H54" s="95"/>
      <c r="I54" s="95"/>
      <c r="J54" s="95"/>
      <c r="K54" s="95"/>
      <c r="L54" s="95"/>
      <c r="M54" s="95"/>
      <c r="N54" s="95"/>
      <c r="O54" s="54"/>
      <c r="P54" s="95"/>
      <c r="Q54" s="51">
        <v>25</v>
      </c>
      <c r="R54" s="95"/>
      <c r="S54" s="95"/>
      <c r="T54" s="95"/>
      <c r="U54" s="95"/>
      <c r="V54" s="95"/>
      <c r="W54" s="96">
        <f t="shared" si="21"/>
        <v>25</v>
      </c>
      <c r="X54" s="95">
        <v>5</v>
      </c>
      <c r="Y54" s="96">
        <f t="shared" si="22"/>
        <v>30</v>
      </c>
      <c r="Z54" s="53">
        <v>1</v>
      </c>
      <c r="AA54" s="54" t="s">
        <v>48</v>
      </c>
      <c r="AB54" s="97">
        <f t="shared" si="23"/>
        <v>25</v>
      </c>
      <c r="AC54" s="97">
        <f t="shared" si="23"/>
        <v>5</v>
      </c>
      <c r="AD54" s="97">
        <f t="shared" si="24"/>
        <v>30</v>
      </c>
      <c r="AE54" s="98">
        <f t="shared" si="25"/>
        <v>1</v>
      </c>
    </row>
    <row r="55" spans="1:31" ht="40.5" customHeight="1">
      <c r="A55" s="30" t="s">
        <v>107</v>
      </c>
      <c r="B55" s="49">
        <v>8</v>
      </c>
      <c r="C55" s="94" t="s">
        <v>108</v>
      </c>
      <c r="D55" s="95"/>
      <c r="E55" s="95"/>
      <c r="F55" s="95"/>
      <c r="G55" s="95"/>
      <c r="H55" s="95"/>
      <c r="I55" s="95"/>
      <c r="J55" s="95"/>
      <c r="K55" s="95"/>
      <c r="L55" s="95"/>
      <c r="M55" s="95"/>
      <c r="N55" s="95"/>
      <c r="O55" s="54"/>
      <c r="P55" s="95"/>
      <c r="Q55" s="51">
        <v>25</v>
      </c>
      <c r="R55" s="95"/>
      <c r="S55" s="95"/>
      <c r="T55" s="95"/>
      <c r="U55" s="95"/>
      <c r="V55" s="95"/>
      <c r="W55" s="96">
        <f t="shared" ref="W55:W56" si="26">SUM(P55:V55)</f>
        <v>25</v>
      </c>
      <c r="X55" s="95">
        <v>5</v>
      </c>
      <c r="Y55" s="96">
        <f t="shared" si="22"/>
        <v>30</v>
      </c>
      <c r="Z55" s="53">
        <v>1</v>
      </c>
      <c r="AA55" s="54" t="s">
        <v>48</v>
      </c>
      <c r="AB55" s="97">
        <f t="shared" si="23"/>
        <v>25</v>
      </c>
      <c r="AC55" s="97">
        <f t="shared" si="23"/>
        <v>5</v>
      </c>
      <c r="AD55" s="97">
        <f t="shared" si="24"/>
        <v>30</v>
      </c>
      <c r="AE55" s="98">
        <f t="shared" si="25"/>
        <v>1</v>
      </c>
    </row>
    <row r="56" spans="1:31" ht="40.5" customHeight="1">
      <c r="A56" s="30" t="s">
        <v>109</v>
      </c>
      <c r="B56" s="49">
        <v>9</v>
      </c>
      <c r="C56" s="100" t="s">
        <v>110</v>
      </c>
      <c r="D56" s="95"/>
      <c r="E56" s="95"/>
      <c r="F56" s="95"/>
      <c r="G56" s="95"/>
      <c r="H56" s="95"/>
      <c r="I56" s="95"/>
      <c r="J56" s="95"/>
      <c r="K56" s="95"/>
      <c r="L56" s="95"/>
      <c r="M56" s="95"/>
      <c r="N56" s="95"/>
      <c r="O56" s="54"/>
      <c r="P56" s="95"/>
      <c r="Q56" s="51">
        <v>25</v>
      </c>
      <c r="R56" s="95"/>
      <c r="S56" s="95"/>
      <c r="T56" s="95"/>
      <c r="U56" s="95"/>
      <c r="V56" s="95"/>
      <c r="W56" s="96">
        <f t="shared" si="26"/>
        <v>25</v>
      </c>
      <c r="X56" s="95">
        <v>5</v>
      </c>
      <c r="Y56" s="96">
        <f t="shared" si="22"/>
        <v>30</v>
      </c>
      <c r="Z56" s="53">
        <v>1</v>
      </c>
      <c r="AA56" s="54" t="s">
        <v>48</v>
      </c>
      <c r="AB56" s="97">
        <f t="shared" si="23"/>
        <v>25</v>
      </c>
      <c r="AC56" s="97">
        <f t="shared" si="23"/>
        <v>5</v>
      </c>
      <c r="AD56" s="97">
        <f t="shared" si="24"/>
        <v>30</v>
      </c>
      <c r="AE56" s="98">
        <f t="shared" si="25"/>
        <v>1</v>
      </c>
    </row>
    <row r="57" spans="1:31" ht="40.5" customHeight="1">
      <c r="A57" s="30" t="s">
        <v>71</v>
      </c>
      <c r="B57" s="49">
        <v>10</v>
      </c>
      <c r="C57" s="101" t="s">
        <v>111</v>
      </c>
      <c r="D57" s="95"/>
      <c r="E57" s="95"/>
      <c r="F57" s="95"/>
      <c r="G57" s="95"/>
      <c r="H57" s="95"/>
      <c r="I57" s="95"/>
      <c r="J57" s="95"/>
      <c r="K57" s="95"/>
      <c r="L57" s="95"/>
      <c r="M57" s="95"/>
      <c r="N57" s="95"/>
      <c r="O57" s="54"/>
      <c r="P57" s="95"/>
      <c r="Q57" s="51">
        <v>25</v>
      </c>
      <c r="R57" s="95"/>
      <c r="S57" s="95"/>
      <c r="T57" s="95"/>
      <c r="U57" s="95"/>
      <c r="V57" s="95"/>
      <c r="W57" s="96">
        <f t="shared" si="21"/>
        <v>25</v>
      </c>
      <c r="X57" s="95">
        <v>5</v>
      </c>
      <c r="Y57" s="96">
        <f t="shared" si="22"/>
        <v>30</v>
      </c>
      <c r="Z57" s="53">
        <v>1</v>
      </c>
      <c r="AA57" s="54" t="s">
        <v>48</v>
      </c>
      <c r="AB57" s="97">
        <f t="shared" si="23"/>
        <v>25</v>
      </c>
      <c r="AC57" s="97">
        <f t="shared" si="23"/>
        <v>5</v>
      </c>
      <c r="AD57" s="97">
        <f t="shared" si="24"/>
        <v>30</v>
      </c>
      <c r="AE57" s="98">
        <f t="shared" si="25"/>
        <v>1</v>
      </c>
    </row>
    <row r="58" spans="1:31">
      <c r="A58" s="76"/>
      <c r="B58" s="231" t="s">
        <v>112</v>
      </c>
      <c r="C58" s="232"/>
      <c r="D58" s="93"/>
      <c r="E58" s="93"/>
      <c r="F58" s="93"/>
      <c r="G58" s="93"/>
      <c r="H58" s="93"/>
      <c r="I58" s="93"/>
      <c r="J58" s="93"/>
      <c r="K58" s="93"/>
      <c r="L58" s="93"/>
      <c r="M58" s="93"/>
      <c r="N58" s="93"/>
      <c r="O58" s="93"/>
      <c r="P58" s="93"/>
      <c r="Q58" s="93"/>
      <c r="R58" s="93"/>
      <c r="S58" s="93"/>
      <c r="T58" s="93"/>
      <c r="U58" s="93"/>
      <c r="V58" s="93"/>
      <c r="W58" s="93"/>
      <c r="X58" s="93"/>
      <c r="Y58" s="93"/>
      <c r="Z58" s="93"/>
      <c r="AA58" s="93"/>
      <c r="AB58" s="93"/>
      <c r="AC58" s="93"/>
      <c r="AD58" s="93"/>
      <c r="AE58" s="93"/>
    </row>
    <row r="59" spans="1:31" ht="33.65" customHeight="1">
      <c r="A59" s="30" t="s">
        <v>113</v>
      </c>
      <c r="B59" s="102">
        <v>26</v>
      </c>
      <c r="C59" s="103" t="s">
        <v>114</v>
      </c>
      <c r="D59" s="104"/>
      <c r="E59" s="104"/>
      <c r="F59" s="104"/>
      <c r="G59" s="104"/>
      <c r="H59" s="104"/>
      <c r="I59" s="104"/>
      <c r="J59" s="104"/>
      <c r="K59" s="104"/>
      <c r="L59" s="104"/>
      <c r="M59" s="104"/>
      <c r="N59" s="105"/>
      <c r="O59" s="106"/>
      <c r="P59" s="106"/>
      <c r="Q59" s="106"/>
      <c r="R59" s="106"/>
      <c r="S59" s="106"/>
      <c r="T59" s="106"/>
      <c r="U59" s="106">
        <v>168</v>
      </c>
      <c r="V59" s="106"/>
      <c r="W59" s="107">
        <f>SUM(P59:U59)</f>
        <v>168</v>
      </c>
      <c r="X59" s="104"/>
      <c r="Y59" s="107">
        <f t="shared" ref="Y59:Y60" si="27">SUM(W59:X59)</f>
        <v>168</v>
      </c>
      <c r="Z59" s="105">
        <v>6</v>
      </c>
      <c r="AA59" s="106" t="s">
        <v>48</v>
      </c>
      <c r="AB59" s="97">
        <f t="shared" ref="AB59:AC59" si="28">SUM(K59+W59)</f>
        <v>168</v>
      </c>
      <c r="AC59" s="97">
        <f t="shared" si="28"/>
        <v>0</v>
      </c>
      <c r="AD59" s="97">
        <f t="shared" ref="AD59" si="29">SUM(AB59+AC59)</f>
        <v>168</v>
      </c>
      <c r="AE59" s="98">
        <f t="shared" ref="AE59:AE60" si="30">SUM(N59+Z59)</f>
        <v>6</v>
      </c>
    </row>
    <row r="60" spans="1:31" ht="27" customHeight="1">
      <c r="A60" s="30" t="s">
        <v>113</v>
      </c>
      <c r="B60" s="102">
        <v>27</v>
      </c>
      <c r="C60" s="108" t="s">
        <v>115</v>
      </c>
      <c r="D60" s="109"/>
      <c r="E60" s="106"/>
      <c r="F60" s="106"/>
      <c r="G60" s="105"/>
      <c r="H60" s="106"/>
      <c r="I60" s="106">
        <v>50</v>
      </c>
      <c r="J60" s="104"/>
      <c r="K60" s="104">
        <f>SUM(D60:J60)</f>
        <v>50</v>
      </c>
      <c r="L60" s="104"/>
      <c r="M60" s="104">
        <f>SUM(K60:L60)</f>
        <v>50</v>
      </c>
      <c r="N60" s="105">
        <v>2</v>
      </c>
      <c r="O60" s="106" t="s">
        <v>48</v>
      </c>
      <c r="P60" s="106"/>
      <c r="Q60" s="106"/>
      <c r="R60" s="106"/>
      <c r="S60" s="106"/>
      <c r="T60" s="106"/>
      <c r="U60" s="106">
        <v>50</v>
      </c>
      <c r="V60" s="106"/>
      <c r="W60" s="107">
        <f>SUM(P60:U60)</f>
        <v>50</v>
      </c>
      <c r="X60" s="104"/>
      <c r="Y60" s="107">
        <f t="shared" si="27"/>
        <v>50</v>
      </c>
      <c r="Z60" s="105">
        <v>2</v>
      </c>
      <c r="AA60" s="106" t="s">
        <v>48</v>
      </c>
      <c r="AB60" s="97">
        <f>SUM(K60+W60)</f>
        <v>100</v>
      </c>
      <c r="AC60" s="97">
        <f>SUM(L60+X60)</f>
        <v>0</v>
      </c>
      <c r="AD60" s="97">
        <f>SUM(AB60+AC60)</f>
        <v>100</v>
      </c>
      <c r="AE60" s="98">
        <f t="shared" si="30"/>
        <v>4</v>
      </c>
    </row>
    <row r="61" spans="1:31">
      <c r="A61" s="110"/>
      <c r="B61" s="233" t="s">
        <v>116</v>
      </c>
      <c r="C61" s="234"/>
      <c r="D61" s="111">
        <f t="shared" ref="D61:M61" si="31">SUM(D20:D46,D59:D60)</f>
        <v>195</v>
      </c>
      <c r="E61" s="111">
        <f t="shared" si="31"/>
        <v>104</v>
      </c>
      <c r="F61" s="111">
        <f t="shared" si="31"/>
        <v>155</v>
      </c>
      <c r="G61" s="111">
        <f t="shared" si="31"/>
        <v>20</v>
      </c>
      <c r="H61" s="111">
        <f t="shared" si="31"/>
        <v>0</v>
      </c>
      <c r="I61" s="111">
        <f t="shared" si="31"/>
        <v>50</v>
      </c>
      <c r="J61" s="111">
        <f t="shared" si="31"/>
        <v>2</v>
      </c>
      <c r="K61" s="111">
        <f t="shared" si="31"/>
        <v>526</v>
      </c>
      <c r="L61" s="111">
        <f t="shared" si="31"/>
        <v>235</v>
      </c>
      <c r="M61" s="111">
        <f t="shared" si="31"/>
        <v>761</v>
      </c>
      <c r="N61" s="112">
        <f>SUM(N20:N60)</f>
        <v>30</v>
      </c>
      <c r="O61" s="63" t="s">
        <v>117</v>
      </c>
      <c r="P61" s="112">
        <f t="shared" ref="P61:Y61" si="32">SUM(P59:P60,P20:P46)</f>
        <v>110</v>
      </c>
      <c r="Q61" s="112">
        <f t="shared" si="32"/>
        <v>140</v>
      </c>
      <c r="R61" s="112">
        <f t="shared" si="32"/>
        <v>145</v>
      </c>
      <c r="S61" s="112">
        <f t="shared" si="32"/>
        <v>30</v>
      </c>
      <c r="T61" s="112">
        <f t="shared" si="32"/>
        <v>0</v>
      </c>
      <c r="U61" s="112">
        <f t="shared" si="32"/>
        <v>218</v>
      </c>
      <c r="V61" s="112">
        <f t="shared" si="32"/>
        <v>0</v>
      </c>
      <c r="W61" s="112">
        <f t="shared" si="32"/>
        <v>643</v>
      </c>
      <c r="X61" s="112">
        <f t="shared" si="32"/>
        <v>175</v>
      </c>
      <c r="Y61" s="112">
        <f t="shared" si="32"/>
        <v>818</v>
      </c>
      <c r="Z61" s="112">
        <f>SUM(Z20:Z46)+Z59+Z60</f>
        <v>30</v>
      </c>
      <c r="AA61" s="63" t="s">
        <v>117</v>
      </c>
      <c r="AB61" s="112">
        <f>SUM(AB59:AB60,AB20:AB46)</f>
        <v>1169</v>
      </c>
      <c r="AC61" s="112">
        <f>SUM(AC20:AC46)+AC59</f>
        <v>410</v>
      </c>
      <c r="AD61" s="112">
        <f>SUM(AB61+AC61)</f>
        <v>1579</v>
      </c>
      <c r="AE61" s="112">
        <f>SUM(AE59,AE60,AE20:AE46)</f>
        <v>60</v>
      </c>
    </row>
    <row r="62" spans="1:31">
      <c r="B62" s="113"/>
      <c r="C62" s="113"/>
      <c r="D62" s="114"/>
      <c r="E62" s="114"/>
      <c r="F62" s="114"/>
      <c r="G62" s="114"/>
      <c r="H62" s="114"/>
      <c r="I62" s="114"/>
      <c r="J62" s="114"/>
      <c r="K62" s="114"/>
      <c r="L62" s="114"/>
      <c r="M62" s="114"/>
      <c r="N62" s="114"/>
      <c r="O62" s="114"/>
      <c r="P62" s="114"/>
      <c r="Q62" s="114"/>
      <c r="R62" s="114"/>
      <c r="S62" s="114"/>
      <c r="T62" s="114"/>
      <c r="U62" s="114"/>
      <c r="V62" s="114"/>
      <c r="W62" s="114"/>
      <c r="X62" s="114"/>
      <c r="Y62" s="114"/>
      <c r="Z62" s="114"/>
      <c r="AA62" s="114"/>
      <c r="AB62" s="114"/>
      <c r="AC62" s="114"/>
      <c r="AD62" s="114"/>
      <c r="AE62" s="114"/>
    </row>
    <row r="63" spans="1:31">
      <c r="B63" s="115" t="s">
        <v>118</v>
      </c>
    </row>
    <row r="64" spans="1:31">
      <c r="B64" s="116" t="s">
        <v>119</v>
      </c>
    </row>
    <row r="65" spans="2:25">
      <c r="B65" s="117" t="s">
        <v>120</v>
      </c>
      <c r="C65" s="118"/>
      <c r="D65" s="118"/>
      <c r="E65" s="118"/>
      <c r="F65" s="118"/>
      <c r="G65" s="118"/>
      <c r="H65" s="118"/>
      <c r="I65" s="118"/>
      <c r="J65" s="118"/>
      <c r="K65" s="118"/>
      <c r="L65" s="118"/>
      <c r="M65" s="118"/>
      <c r="N65" s="118"/>
      <c r="O65" s="118"/>
      <c r="P65" s="118"/>
      <c r="Q65" s="118"/>
      <c r="R65" s="118"/>
    </row>
    <row r="66" spans="2:25">
      <c r="B66" s="119"/>
      <c r="C66" s="119"/>
      <c r="D66" s="119"/>
      <c r="E66" s="119"/>
      <c r="F66" s="119"/>
      <c r="G66" s="119"/>
      <c r="H66" s="119"/>
      <c r="I66" s="119"/>
      <c r="J66" s="119"/>
      <c r="K66" s="119"/>
      <c r="L66" s="119"/>
      <c r="M66" s="120" t="s">
        <v>121</v>
      </c>
      <c r="N66" s="119"/>
      <c r="O66" s="119"/>
      <c r="P66" s="119"/>
      <c r="Q66" s="119"/>
      <c r="R66" s="119"/>
    </row>
    <row r="67" spans="2:25">
      <c r="B67" s="119"/>
      <c r="C67" s="119"/>
      <c r="D67" s="119"/>
      <c r="E67" s="119"/>
      <c r="F67" s="119"/>
      <c r="G67" s="119"/>
      <c r="H67" s="119"/>
      <c r="I67" s="119"/>
      <c r="J67" s="119"/>
      <c r="K67" s="119"/>
      <c r="L67" s="119"/>
      <c r="M67" s="119"/>
      <c r="N67" s="119"/>
      <c r="O67" s="119"/>
      <c r="P67" s="119"/>
      <c r="Q67" s="119"/>
      <c r="R67" s="119"/>
      <c r="S67" s="119"/>
      <c r="T67" s="119"/>
      <c r="U67" s="119"/>
      <c r="V67" s="119"/>
      <c r="W67" s="119"/>
      <c r="X67" s="119"/>
      <c r="Y67" s="119"/>
    </row>
    <row r="68" spans="2:25">
      <c r="B68" s="119"/>
      <c r="C68" s="119"/>
      <c r="D68" s="119"/>
      <c r="E68" s="119"/>
      <c r="F68" s="119"/>
      <c r="G68" s="119"/>
      <c r="H68" s="119"/>
      <c r="I68" s="119"/>
      <c r="J68" s="119"/>
      <c r="K68" s="119"/>
      <c r="L68" s="119"/>
      <c r="M68" s="119"/>
      <c r="N68" s="119"/>
      <c r="O68" s="119"/>
      <c r="P68" s="119"/>
      <c r="Q68" s="119"/>
      <c r="R68" s="119"/>
      <c r="S68" s="119"/>
      <c r="T68" s="119"/>
      <c r="U68" s="119"/>
      <c r="V68" s="119"/>
      <c r="W68" s="119"/>
      <c r="X68" s="119"/>
      <c r="Y68" s="119"/>
    </row>
  </sheetData>
  <mergeCells count="13">
    <mergeCell ref="B18:C18"/>
    <mergeCell ref="B47:C47"/>
    <mergeCell ref="B58:C58"/>
    <mergeCell ref="B61:C61"/>
    <mergeCell ref="B14:AE14"/>
    <mergeCell ref="B15:B16"/>
    <mergeCell ref="C15:C16"/>
    <mergeCell ref="D15:O15"/>
    <mergeCell ref="P15:AA15"/>
    <mergeCell ref="AB15:AE15"/>
    <mergeCell ref="D16:O16"/>
    <mergeCell ref="P16:AA16"/>
    <mergeCell ref="AB16:AE16"/>
  </mergeCells>
  <pageMargins left="0.25" right="0.25" top="0.75" bottom="0.75" header="0.3" footer="0.3"/>
  <pageSetup paperSize="9" scale="58" orientation="landscape" r:id="rId1"/>
  <rowBreaks count="1" manualBreakCount="1">
    <brk id="35" max="16383" man="1"/>
  </rowBreaks>
  <colBreaks count="1" manualBreakCount="1">
    <brk id="15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284D53-7FD0-4FF5-AE02-32155BE90999}">
  <dimension ref="A2:AE63"/>
  <sheetViews>
    <sheetView topLeftCell="A37" zoomScaleNormal="100" zoomScaleSheetLayoutView="25" workbookViewId="0">
      <selection activeCell="A48" sqref="A48"/>
    </sheetView>
  </sheetViews>
  <sheetFormatPr defaultColWidth="8.7265625" defaultRowHeight="14.5"/>
  <cols>
    <col min="1" max="1" width="34.7265625" style="121" customWidth="1"/>
    <col min="2" max="2" width="6.54296875" style="121" customWidth="1"/>
    <col min="3" max="3" width="33.453125" style="121" customWidth="1"/>
    <col min="4" max="10" width="8.7265625" style="121"/>
    <col min="11" max="11" width="7" style="121" customWidth="1"/>
    <col min="12" max="12" width="7.7265625" style="121" customWidth="1"/>
    <col min="13" max="13" width="8.7265625" style="121"/>
    <col min="14" max="14" width="6.26953125" style="121" customWidth="1"/>
    <col min="15" max="15" width="6.453125" style="121" customWidth="1"/>
    <col min="16" max="25" width="8.7265625" style="121"/>
    <col min="26" max="26" width="7.26953125" style="121" bestFit="1" customWidth="1"/>
    <col min="27" max="27" width="4.54296875" style="121" customWidth="1"/>
    <col min="28" max="16384" width="8.7265625" style="121"/>
  </cols>
  <sheetData>
    <row r="2" spans="2:31">
      <c r="AB2" s="121" t="s">
        <v>9</v>
      </c>
    </row>
    <row r="4" spans="2:31">
      <c r="B4" s="122"/>
    </row>
    <row r="5" spans="2:31">
      <c r="B5" s="122"/>
    </row>
    <row r="6" spans="2:31" ht="20">
      <c r="B6" s="122"/>
      <c r="O6" s="123" t="s">
        <v>10</v>
      </c>
    </row>
    <row r="8" spans="2:31">
      <c r="B8" s="124" t="s">
        <v>11</v>
      </c>
    </row>
    <row r="9" spans="2:31">
      <c r="B9" s="124" t="s">
        <v>12</v>
      </c>
    </row>
    <row r="10" spans="2:31">
      <c r="B10" s="124" t="s">
        <v>13</v>
      </c>
    </row>
    <row r="11" spans="2:31">
      <c r="B11" s="124" t="s">
        <v>14</v>
      </c>
    </row>
    <row r="12" spans="2:31">
      <c r="B12" s="124" t="s">
        <v>227</v>
      </c>
    </row>
    <row r="13" spans="2:31">
      <c r="B13" s="125"/>
    </row>
    <row r="14" spans="2:31">
      <c r="B14" s="250" t="s">
        <v>122</v>
      </c>
      <c r="C14" s="250"/>
      <c r="D14" s="250"/>
      <c r="E14" s="250"/>
      <c r="F14" s="250"/>
      <c r="G14" s="250"/>
      <c r="H14" s="250"/>
      <c r="I14" s="250"/>
      <c r="J14" s="250"/>
      <c r="K14" s="250"/>
      <c r="L14" s="250"/>
      <c r="M14" s="250"/>
      <c r="N14" s="250"/>
      <c r="O14" s="250"/>
      <c r="P14" s="250"/>
      <c r="Q14" s="250"/>
      <c r="R14" s="250"/>
      <c r="S14" s="250"/>
      <c r="T14" s="250"/>
      <c r="U14" s="250"/>
      <c r="V14" s="250"/>
      <c r="W14" s="250"/>
      <c r="X14" s="250"/>
      <c r="Y14" s="250"/>
      <c r="Z14" s="250"/>
      <c r="AA14" s="250"/>
      <c r="AB14" s="250"/>
      <c r="AC14" s="250"/>
      <c r="AD14" s="250"/>
      <c r="AE14" s="250"/>
    </row>
    <row r="15" spans="2:31">
      <c r="B15" s="251"/>
      <c r="C15" s="252"/>
      <c r="D15" s="253" t="s">
        <v>123</v>
      </c>
      <c r="E15" s="253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 t="s">
        <v>124</v>
      </c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4"/>
      <c r="AC15" s="254"/>
      <c r="AD15" s="254"/>
      <c r="AE15" s="254"/>
    </row>
    <row r="16" spans="2:31">
      <c r="B16" s="251"/>
      <c r="C16" s="252"/>
      <c r="D16" s="255" t="s">
        <v>18</v>
      </c>
      <c r="E16" s="255"/>
      <c r="F16" s="255"/>
      <c r="G16" s="255"/>
      <c r="H16" s="255"/>
      <c r="I16" s="255"/>
      <c r="J16" s="255"/>
      <c r="K16" s="255"/>
      <c r="L16" s="255"/>
      <c r="M16" s="249"/>
      <c r="N16" s="249"/>
      <c r="O16" s="249"/>
      <c r="P16" s="255" t="s">
        <v>18</v>
      </c>
      <c r="Q16" s="255"/>
      <c r="R16" s="255"/>
      <c r="S16" s="255"/>
      <c r="T16" s="255"/>
      <c r="U16" s="255"/>
      <c r="V16" s="255"/>
      <c r="W16" s="255"/>
      <c r="X16" s="255"/>
      <c r="Y16" s="249"/>
      <c r="Z16" s="249"/>
      <c r="AA16" s="249"/>
      <c r="AB16" s="256"/>
      <c r="AC16" s="257"/>
      <c r="AD16" s="257"/>
      <c r="AE16" s="257"/>
    </row>
    <row r="17" spans="1:31" ht="103.9" customHeight="1">
      <c r="B17" s="126" t="s">
        <v>19</v>
      </c>
      <c r="C17" s="127" t="s">
        <v>20</v>
      </c>
      <c r="D17" s="127" t="s">
        <v>21</v>
      </c>
      <c r="E17" s="127" t="s">
        <v>22</v>
      </c>
      <c r="F17" s="127" t="s">
        <v>23</v>
      </c>
      <c r="G17" s="127" t="s">
        <v>24</v>
      </c>
      <c r="H17" s="127" t="s">
        <v>25</v>
      </c>
      <c r="I17" s="127" t="s">
        <v>26</v>
      </c>
      <c r="J17" s="127" t="s">
        <v>27</v>
      </c>
      <c r="K17" s="128" t="s">
        <v>125</v>
      </c>
      <c r="L17" s="128" t="s">
        <v>126</v>
      </c>
      <c r="M17" s="128" t="s">
        <v>127</v>
      </c>
      <c r="N17" s="128" t="s">
        <v>31</v>
      </c>
      <c r="O17" s="128" t="s">
        <v>32</v>
      </c>
      <c r="P17" s="127" t="s">
        <v>21</v>
      </c>
      <c r="Q17" s="127" t="s">
        <v>22</v>
      </c>
      <c r="R17" s="127" t="s">
        <v>23</v>
      </c>
      <c r="S17" s="127" t="s">
        <v>24</v>
      </c>
      <c r="T17" s="127" t="s">
        <v>25</v>
      </c>
      <c r="U17" s="127" t="s">
        <v>26</v>
      </c>
      <c r="V17" s="127" t="s">
        <v>33</v>
      </c>
      <c r="W17" s="128" t="s">
        <v>128</v>
      </c>
      <c r="X17" s="128" t="s">
        <v>126</v>
      </c>
      <c r="Y17" s="128" t="s">
        <v>129</v>
      </c>
      <c r="Z17" s="128" t="s">
        <v>37</v>
      </c>
      <c r="AA17" s="128" t="s">
        <v>38</v>
      </c>
      <c r="AB17" s="129" t="s">
        <v>130</v>
      </c>
      <c r="AC17" s="129" t="s">
        <v>131</v>
      </c>
      <c r="AD17" s="129" t="s">
        <v>132</v>
      </c>
      <c r="AE17" s="129" t="s">
        <v>133</v>
      </c>
    </row>
    <row r="18" spans="1:31">
      <c r="A18" s="24" t="s">
        <v>43</v>
      </c>
      <c r="B18" s="130" t="s">
        <v>44</v>
      </c>
      <c r="C18" s="131"/>
      <c r="D18" s="131"/>
      <c r="E18" s="132"/>
      <c r="F18" s="132"/>
      <c r="G18" s="132"/>
      <c r="H18" s="132"/>
      <c r="I18" s="132"/>
      <c r="J18" s="132"/>
      <c r="K18" s="132"/>
      <c r="L18" s="132"/>
      <c r="M18" s="243"/>
      <c r="N18" s="243"/>
      <c r="O18" s="132"/>
      <c r="P18" s="132"/>
      <c r="Q18" s="132"/>
      <c r="R18" s="132"/>
      <c r="S18" s="132"/>
      <c r="T18" s="132"/>
      <c r="U18" s="132"/>
      <c r="V18" s="132"/>
      <c r="W18" s="132"/>
      <c r="X18" s="132"/>
      <c r="Y18" s="132"/>
      <c r="Z18" s="132"/>
      <c r="AA18" s="132"/>
      <c r="AB18" s="132"/>
      <c r="AC18" s="132"/>
      <c r="AD18" s="133"/>
      <c r="AE18" s="133"/>
    </row>
    <row r="19" spans="1:31" ht="30.4" customHeight="1">
      <c r="A19" s="134"/>
      <c r="B19" s="131"/>
      <c r="C19" s="130" t="s">
        <v>45</v>
      </c>
      <c r="D19" s="131"/>
      <c r="E19" s="132"/>
      <c r="F19" s="132"/>
      <c r="G19" s="132"/>
      <c r="H19" s="132"/>
      <c r="I19" s="132"/>
      <c r="J19" s="132"/>
      <c r="K19" s="132"/>
      <c r="L19" s="132"/>
      <c r="M19" s="132"/>
      <c r="N19" s="132"/>
      <c r="O19" s="132"/>
      <c r="P19" s="132"/>
      <c r="Q19" s="132"/>
      <c r="R19" s="132"/>
      <c r="S19" s="132"/>
      <c r="T19" s="132"/>
      <c r="U19" s="132"/>
      <c r="V19" s="132"/>
      <c r="W19" s="132"/>
      <c r="X19" s="132"/>
      <c r="Y19" s="132"/>
      <c r="Z19" s="132"/>
      <c r="AA19" s="132"/>
      <c r="AB19" s="132"/>
      <c r="AC19" s="132"/>
      <c r="AD19" s="133"/>
      <c r="AE19" s="133"/>
    </row>
    <row r="20" spans="1:31" ht="37.9" customHeight="1">
      <c r="A20" s="135" t="s">
        <v>134</v>
      </c>
      <c r="B20" s="136">
        <v>1</v>
      </c>
      <c r="C20" s="32" t="s">
        <v>135</v>
      </c>
      <c r="D20" s="33">
        <v>15</v>
      </c>
      <c r="E20" s="33">
        <v>5</v>
      </c>
      <c r="F20" s="33">
        <v>10</v>
      </c>
      <c r="G20" s="33"/>
      <c r="H20" s="33"/>
      <c r="I20" s="33"/>
      <c r="J20" s="33"/>
      <c r="K20" s="137">
        <f>SUM(D20:J20)</f>
        <v>30</v>
      </c>
      <c r="L20" s="137">
        <v>20</v>
      </c>
      <c r="M20" s="137">
        <f>SUM(K20:L20)</f>
        <v>50</v>
      </c>
      <c r="N20" s="35">
        <v>2</v>
      </c>
      <c r="O20" s="33" t="s">
        <v>48</v>
      </c>
      <c r="P20" s="33">
        <v>5</v>
      </c>
      <c r="Q20" s="33"/>
      <c r="R20" s="33">
        <v>10</v>
      </c>
      <c r="S20" s="33"/>
      <c r="T20" s="33"/>
      <c r="U20" s="33"/>
      <c r="V20" s="33"/>
      <c r="W20" s="138">
        <f>SUM(P20:V20)</f>
        <v>15</v>
      </c>
      <c r="X20" s="137">
        <v>10</v>
      </c>
      <c r="Y20" s="138">
        <f>SUM(W20:X20)</f>
        <v>25</v>
      </c>
      <c r="Z20" s="35">
        <v>1</v>
      </c>
      <c r="AA20" s="35" t="s">
        <v>49</v>
      </c>
      <c r="AB20" s="139">
        <f t="shared" ref="AB20" si="0">SUM(K20+W20)</f>
        <v>45</v>
      </c>
      <c r="AC20" s="139">
        <f t="shared" ref="AC20:AC21" si="1">SUM(L20+X20)</f>
        <v>30</v>
      </c>
      <c r="AD20" s="139">
        <f t="shared" ref="AD20:AD21" si="2">SUM(AB20+AC20)</f>
        <v>75</v>
      </c>
      <c r="AE20" s="140">
        <f t="shared" ref="AE20:AE21" si="3">SUM(N20+Z20)</f>
        <v>3</v>
      </c>
    </row>
    <row r="21" spans="1:31" ht="28.9" customHeight="1">
      <c r="A21" s="141" t="s">
        <v>66</v>
      </c>
      <c r="B21" s="142">
        <v>2</v>
      </c>
      <c r="C21" s="41" t="s">
        <v>67</v>
      </c>
      <c r="D21" s="143"/>
      <c r="E21" s="143"/>
      <c r="F21" s="143">
        <v>30</v>
      </c>
      <c r="G21" s="143"/>
      <c r="H21" s="143"/>
      <c r="I21" s="143"/>
      <c r="J21" s="143"/>
      <c r="K21" s="144">
        <f>SUM(D21:J21)</f>
        <v>30</v>
      </c>
      <c r="L21" s="144"/>
      <c r="M21" s="144">
        <f>SUM(K21:L21)</f>
        <v>30</v>
      </c>
      <c r="N21" s="145">
        <v>0</v>
      </c>
      <c r="O21" s="143" t="s">
        <v>63</v>
      </c>
      <c r="P21" s="143"/>
      <c r="Q21" s="143"/>
      <c r="R21" s="143"/>
      <c r="S21" s="143"/>
      <c r="T21" s="143"/>
      <c r="U21" s="143"/>
      <c r="V21" s="143"/>
      <c r="W21" s="146"/>
      <c r="X21" s="144"/>
      <c r="Y21" s="146"/>
      <c r="Z21" s="145"/>
      <c r="AA21" s="143"/>
      <c r="AB21" s="139">
        <f t="shared" ref="AB21" si="4">SUM(K21+W21)</f>
        <v>30</v>
      </c>
      <c r="AC21" s="139">
        <f t="shared" si="1"/>
        <v>0</v>
      </c>
      <c r="AD21" s="139">
        <f t="shared" si="2"/>
        <v>30</v>
      </c>
      <c r="AE21" s="140">
        <f t="shared" si="3"/>
        <v>0</v>
      </c>
    </row>
    <row r="22" spans="1:31" ht="27.75" customHeight="1">
      <c r="A22" s="147"/>
      <c r="B22" s="148"/>
      <c r="C22" s="57" t="s">
        <v>68</v>
      </c>
      <c r="D22" s="58"/>
      <c r="E22" s="58"/>
      <c r="F22" s="58"/>
      <c r="G22" s="58"/>
      <c r="H22" s="58"/>
      <c r="I22" s="58"/>
      <c r="J22" s="58"/>
      <c r="K22" s="149"/>
      <c r="L22" s="149"/>
      <c r="M22" s="149"/>
      <c r="N22" s="61"/>
      <c r="O22" s="58"/>
      <c r="P22" s="58"/>
      <c r="Q22" s="58"/>
      <c r="R22" s="58"/>
      <c r="S22" s="58"/>
      <c r="T22" s="58"/>
      <c r="U22" s="58"/>
      <c r="V22" s="58"/>
      <c r="W22" s="150"/>
      <c r="X22" s="149"/>
      <c r="Y22" s="150"/>
      <c r="Z22" s="61"/>
      <c r="AA22" s="61"/>
      <c r="AB22" s="149"/>
      <c r="AC22" s="149"/>
      <c r="AD22" s="149"/>
      <c r="AE22" s="151"/>
    </row>
    <row r="23" spans="1:31" ht="26.65" customHeight="1">
      <c r="A23" s="135" t="s">
        <v>136</v>
      </c>
      <c r="B23" s="152">
        <v>3</v>
      </c>
      <c r="C23" s="66" t="s">
        <v>137</v>
      </c>
      <c r="D23" s="67"/>
      <c r="E23" s="67"/>
      <c r="F23" s="67"/>
      <c r="G23" s="67"/>
      <c r="H23" s="67"/>
      <c r="I23" s="67"/>
      <c r="J23" s="67"/>
      <c r="K23" s="153"/>
      <c r="L23" s="153"/>
      <c r="M23" s="153"/>
      <c r="N23" s="69"/>
      <c r="O23" s="67"/>
      <c r="P23" s="70"/>
      <c r="Q23" s="70"/>
      <c r="R23" s="70">
        <v>40</v>
      </c>
      <c r="S23" s="70"/>
      <c r="T23" s="70"/>
      <c r="U23" s="70"/>
      <c r="V23" s="70"/>
      <c r="W23" s="154">
        <f t="shared" ref="W23" si="5">SUM(P23:V23)</f>
        <v>40</v>
      </c>
      <c r="X23" s="153">
        <v>35</v>
      </c>
      <c r="Y23" s="154">
        <f t="shared" ref="Y23" si="6">SUM(W23:X23)</f>
        <v>75</v>
      </c>
      <c r="Z23" s="69">
        <v>3</v>
      </c>
      <c r="AA23" s="67" t="s">
        <v>48</v>
      </c>
      <c r="AB23" s="139">
        <f t="shared" ref="AB23:AC25" si="7">SUM(K23+W23)</f>
        <v>40</v>
      </c>
      <c r="AC23" s="139">
        <f t="shared" si="7"/>
        <v>35</v>
      </c>
      <c r="AD23" s="139">
        <f t="shared" ref="AD23" si="8">SUM(AB23+AC23)</f>
        <v>75</v>
      </c>
      <c r="AE23" s="140">
        <f t="shared" ref="AE23" si="9">SUM(N23+Z23)</f>
        <v>3</v>
      </c>
    </row>
    <row r="24" spans="1:31" ht="26.5" customHeight="1">
      <c r="A24" s="141" t="s">
        <v>214</v>
      </c>
      <c r="B24" s="152">
        <v>4</v>
      </c>
      <c r="C24" s="155" t="s">
        <v>138</v>
      </c>
      <c r="D24" s="70">
        <v>6</v>
      </c>
      <c r="E24" s="70"/>
      <c r="F24" s="70">
        <v>10</v>
      </c>
      <c r="G24" s="70"/>
      <c r="H24" s="70"/>
      <c r="I24" s="70"/>
      <c r="J24" s="70">
        <v>4</v>
      </c>
      <c r="K24" s="153">
        <f>SUM(D24:J24)</f>
        <v>20</v>
      </c>
      <c r="L24" s="153">
        <v>30</v>
      </c>
      <c r="M24" s="153">
        <f>SUM(K24:L24)</f>
        <v>50</v>
      </c>
      <c r="N24" s="69">
        <v>2</v>
      </c>
      <c r="O24" s="67" t="s">
        <v>48</v>
      </c>
      <c r="P24" s="70"/>
      <c r="Q24" s="70"/>
      <c r="R24" s="70"/>
      <c r="S24" s="70"/>
      <c r="T24" s="70"/>
      <c r="U24" s="70"/>
      <c r="V24" s="70"/>
      <c r="W24" s="154"/>
      <c r="X24" s="156"/>
      <c r="Y24" s="157"/>
      <c r="Z24" s="69"/>
      <c r="AA24" s="67"/>
      <c r="AB24" s="158">
        <f t="shared" si="7"/>
        <v>20</v>
      </c>
      <c r="AC24" s="158">
        <f t="shared" si="7"/>
        <v>30</v>
      </c>
      <c r="AD24" s="158">
        <f>SUM(AB24+AC24)</f>
        <v>50</v>
      </c>
      <c r="AE24" s="159">
        <f>SUM(N24+Z24)</f>
        <v>2</v>
      </c>
    </row>
    <row r="25" spans="1:31" ht="22.5" customHeight="1">
      <c r="A25" s="141" t="s">
        <v>82</v>
      </c>
      <c r="B25" s="152">
        <v>5</v>
      </c>
      <c r="C25" s="66" t="s">
        <v>83</v>
      </c>
      <c r="D25" s="70"/>
      <c r="E25" s="70"/>
      <c r="F25" s="70">
        <v>30</v>
      </c>
      <c r="G25" s="70"/>
      <c r="H25" s="70"/>
      <c r="I25" s="70"/>
      <c r="J25" s="70"/>
      <c r="K25" s="153">
        <f>SUM(D25:J25)</f>
        <v>30</v>
      </c>
      <c r="L25" s="153">
        <v>20</v>
      </c>
      <c r="M25" s="153">
        <f>SUM(K25:L25)</f>
        <v>50</v>
      </c>
      <c r="N25" s="69">
        <v>2</v>
      </c>
      <c r="O25" s="67" t="s">
        <v>48</v>
      </c>
      <c r="P25" s="70"/>
      <c r="Q25" s="70"/>
      <c r="R25" s="70">
        <v>30</v>
      </c>
      <c r="S25" s="70"/>
      <c r="T25" s="70"/>
      <c r="U25" s="70"/>
      <c r="V25" s="70"/>
      <c r="W25" s="154">
        <f t="shared" ref="W25" si="10">SUM(P25:V25)</f>
        <v>30</v>
      </c>
      <c r="X25" s="153">
        <v>20</v>
      </c>
      <c r="Y25" s="154">
        <f>SUM(W25:X25)</f>
        <v>50</v>
      </c>
      <c r="Z25" s="69">
        <v>2</v>
      </c>
      <c r="AA25" s="69" t="s">
        <v>49</v>
      </c>
      <c r="AB25" s="139">
        <f t="shared" si="7"/>
        <v>60</v>
      </c>
      <c r="AC25" s="139">
        <f t="shared" si="7"/>
        <v>40</v>
      </c>
      <c r="AD25" s="139">
        <f>SUM(AB25+AC25)</f>
        <v>100</v>
      </c>
      <c r="AE25" s="140">
        <f>SUM(N25+Z25)</f>
        <v>4</v>
      </c>
    </row>
    <row r="26" spans="1:31" ht="28.15" customHeight="1">
      <c r="A26" s="141"/>
      <c r="B26" s="160">
        <v>6</v>
      </c>
      <c r="C26" s="161" t="s">
        <v>139</v>
      </c>
      <c r="D26" s="48"/>
      <c r="E26" s="48">
        <v>25</v>
      </c>
      <c r="F26" s="48"/>
      <c r="G26" s="48"/>
      <c r="H26" s="48"/>
      <c r="I26" s="48"/>
      <c r="J26" s="48"/>
      <c r="K26" s="162">
        <f>SUM(D26:J26)</f>
        <v>25</v>
      </c>
      <c r="L26" s="162">
        <v>5</v>
      </c>
      <c r="M26" s="162">
        <f>SUM(K26:L26)</f>
        <v>30</v>
      </c>
      <c r="N26" s="47">
        <v>1</v>
      </c>
      <c r="O26" s="48" t="s">
        <v>48</v>
      </c>
      <c r="P26" s="48"/>
      <c r="Q26" s="48">
        <v>25</v>
      </c>
      <c r="R26" s="48"/>
      <c r="S26" s="48"/>
      <c r="T26" s="48"/>
      <c r="U26" s="48"/>
      <c r="V26" s="48"/>
      <c r="W26" s="163">
        <f>SUM(P26:V26)</f>
        <v>25</v>
      </c>
      <c r="X26" s="162">
        <v>5</v>
      </c>
      <c r="Y26" s="163">
        <f>SUM(W26:X26)</f>
        <v>30</v>
      </c>
      <c r="Z26" s="47">
        <v>1</v>
      </c>
      <c r="AA26" s="48" t="s">
        <v>48</v>
      </c>
      <c r="AB26" s="139">
        <f>SUM(K26+W26)</f>
        <v>50</v>
      </c>
      <c r="AC26" s="139">
        <f>SUM(L26+X26)</f>
        <v>10</v>
      </c>
      <c r="AD26" s="139">
        <f>SUM(AB26+AC26)</f>
        <v>60</v>
      </c>
      <c r="AE26" s="140">
        <f>SUM(N26+Z26)</f>
        <v>2</v>
      </c>
    </row>
    <row r="27" spans="1:31" ht="22.15" customHeight="1">
      <c r="A27" s="147"/>
      <c r="B27" s="148"/>
      <c r="C27" s="57" t="s">
        <v>87</v>
      </c>
      <c r="D27" s="58"/>
      <c r="E27" s="58"/>
      <c r="F27" s="58"/>
      <c r="G27" s="58"/>
      <c r="H27" s="58"/>
      <c r="I27" s="58"/>
      <c r="J27" s="58"/>
      <c r="K27" s="149"/>
      <c r="L27" s="149"/>
      <c r="M27" s="149"/>
      <c r="N27" s="61"/>
      <c r="O27" s="58"/>
      <c r="P27" s="62"/>
      <c r="Q27" s="62"/>
      <c r="R27" s="62"/>
      <c r="S27" s="62"/>
      <c r="T27" s="62"/>
      <c r="U27" s="62"/>
      <c r="V27" s="62"/>
      <c r="W27" s="150"/>
      <c r="X27" s="149"/>
      <c r="Y27" s="150"/>
      <c r="Z27" s="61"/>
      <c r="AA27" s="61"/>
      <c r="AB27" s="149"/>
      <c r="AC27" s="149"/>
      <c r="AD27" s="149"/>
      <c r="AE27" s="164"/>
    </row>
    <row r="28" spans="1:31" ht="28.5" customHeight="1">
      <c r="A28" s="135" t="s">
        <v>140</v>
      </c>
      <c r="B28" s="165">
        <v>7</v>
      </c>
      <c r="C28" s="166" t="s">
        <v>141</v>
      </c>
      <c r="D28" s="167">
        <v>10</v>
      </c>
      <c r="E28" s="167">
        <v>10</v>
      </c>
      <c r="F28" s="167">
        <v>15</v>
      </c>
      <c r="G28" s="167"/>
      <c r="H28" s="167"/>
      <c r="I28" s="167"/>
      <c r="J28" s="167"/>
      <c r="K28" s="168">
        <f>SUM(D28:J28)</f>
        <v>35</v>
      </c>
      <c r="L28" s="168">
        <v>15</v>
      </c>
      <c r="M28" s="168">
        <f>SUM(K28:L28)</f>
        <v>50</v>
      </c>
      <c r="N28" s="169">
        <v>2</v>
      </c>
      <c r="O28" s="167" t="s">
        <v>48</v>
      </c>
      <c r="P28" s="170"/>
      <c r="Q28" s="170"/>
      <c r="R28" s="170"/>
      <c r="S28" s="170"/>
      <c r="T28" s="170"/>
      <c r="U28" s="170"/>
      <c r="V28" s="170"/>
      <c r="W28" s="171"/>
      <c r="X28" s="168"/>
      <c r="Y28" s="171"/>
      <c r="Z28" s="169"/>
      <c r="AA28" s="167"/>
      <c r="AB28" s="139">
        <f>SUM(K28+W28)</f>
        <v>35</v>
      </c>
      <c r="AC28" s="139">
        <f>SUM(L28+X28)</f>
        <v>15</v>
      </c>
      <c r="AD28" s="139">
        <f>SUM(AB28+AC28)</f>
        <v>50</v>
      </c>
      <c r="AE28" s="172">
        <f>SUM(N28+Z28)</f>
        <v>2</v>
      </c>
    </row>
    <row r="29" spans="1:31" ht="46.15" customHeight="1">
      <c r="A29" s="135" t="s">
        <v>142</v>
      </c>
      <c r="B29" s="165">
        <v>8</v>
      </c>
      <c r="C29" s="166" t="s">
        <v>143</v>
      </c>
      <c r="D29" s="167">
        <v>10</v>
      </c>
      <c r="E29" s="167">
        <v>10</v>
      </c>
      <c r="F29" s="167"/>
      <c r="G29" s="167"/>
      <c r="H29" s="167"/>
      <c r="I29" s="167"/>
      <c r="J29" s="167"/>
      <c r="K29" s="168">
        <f t="shared" ref="K29:K39" si="11">SUM(D29:J29)</f>
        <v>20</v>
      </c>
      <c r="L29" s="168">
        <v>5</v>
      </c>
      <c r="M29" s="168">
        <f t="shared" ref="M29:M39" si="12">SUM(K29:L29)</f>
        <v>25</v>
      </c>
      <c r="N29" s="169">
        <v>1</v>
      </c>
      <c r="O29" s="167" t="s">
        <v>48</v>
      </c>
      <c r="P29" s="170">
        <v>10</v>
      </c>
      <c r="Q29" s="170"/>
      <c r="R29" s="170"/>
      <c r="S29" s="170">
        <v>10</v>
      </c>
      <c r="T29" s="170"/>
      <c r="U29" s="170"/>
      <c r="V29" s="170"/>
      <c r="W29" s="171">
        <f t="shared" ref="W29:W39" si="13">SUM(P29:V29)</f>
        <v>20</v>
      </c>
      <c r="X29" s="168">
        <v>10</v>
      </c>
      <c r="Y29" s="171">
        <f>SUM(W29:X29)</f>
        <v>30</v>
      </c>
      <c r="Z29" s="169">
        <v>1</v>
      </c>
      <c r="AA29" s="169" t="s">
        <v>49</v>
      </c>
      <c r="AB29" s="139">
        <f t="shared" ref="AB29:AC39" si="14">SUM(K29+W29)</f>
        <v>40</v>
      </c>
      <c r="AC29" s="139">
        <f t="shared" si="14"/>
        <v>15</v>
      </c>
      <c r="AD29" s="139">
        <f t="shared" ref="AD29:AD39" si="15">SUM(AB29+AC29)</f>
        <v>55</v>
      </c>
      <c r="AE29" s="172">
        <f t="shared" ref="AE29:AE39" si="16">SUM(N29+Z29)</f>
        <v>2</v>
      </c>
    </row>
    <row r="30" spans="1:31" ht="22.15" customHeight="1">
      <c r="A30" s="141" t="s">
        <v>144</v>
      </c>
      <c r="B30" s="165">
        <v>9</v>
      </c>
      <c r="C30" s="166" t="s">
        <v>145</v>
      </c>
      <c r="D30" s="167"/>
      <c r="E30" s="167"/>
      <c r="F30" s="167"/>
      <c r="G30" s="167"/>
      <c r="H30" s="167"/>
      <c r="I30" s="167"/>
      <c r="J30" s="167"/>
      <c r="K30" s="168"/>
      <c r="L30" s="168"/>
      <c r="M30" s="168"/>
      <c r="N30" s="169"/>
      <c r="O30" s="167"/>
      <c r="P30" s="170">
        <v>20</v>
      </c>
      <c r="Q30" s="170"/>
      <c r="R30" s="170"/>
      <c r="S30" s="170">
        <v>20</v>
      </c>
      <c r="T30" s="170"/>
      <c r="U30" s="170"/>
      <c r="V30" s="170"/>
      <c r="W30" s="171">
        <f t="shared" si="13"/>
        <v>40</v>
      </c>
      <c r="X30" s="168">
        <v>10</v>
      </c>
      <c r="Y30" s="171">
        <f t="shared" ref="Y30:Y39" si="17">SUM(W30:X30)</f>
        <v>50</v>
      </c>
      <c r="Z30" s="169">
        <v>2</v>
      </c>
      <c r="AA30" s="167" t="s">
        <v>48</v>
      </c>
      <c r="AB30" s="139">
        <f t="shared" si="14"/>
        <v>40</v>
      </c>
      <c r="AC30" s="139">
        <f t="shared" si="14"/>
        <v>10</v>
      </c>
      <c r="AD30" s="139">
        <f t="shared" si="15"/>
        <v>50</v>
      </c>
      <c r="AE30" s="172">
        <f t="shared" si="16"/>
        <v>2</v>
      </c>
    </row>
    <row r="31" spans="1:31" ht="22.15" customHeight="1">
      <c r="A31" s="141" t="s">
        <v>146</v>
      </c>
      <c r="B31" s="165">
        <v>10</v>
      </c>
      <c r="C31" s="166" t="s">
        <v>147</v>
      </c>
      <c r="D31" s="170">
        <v>10</v>
      </c>
      <c r="E31" s="170">
        <v>5</v>
      </c>
      <c r="F31" s="170"/>
      <c r="G31" s="170">
        <v>15</v>
      </c>
      <c r="H31" s="170"/>
      <c r="I31" s="170"/>
      <c r="J31" s="170">
        <v>10</v>
      </c>
      <c r="K31" s="168">
        <f t="shared" si="11"/>
        <v>40</v>
      </c>
      <c r="L31" s="168">
        <v>20</v>
      </c>
      <c r="M31" s="168">
        <f t="shared" si="12"/>
        <v>60</v>
      </c>
      <c r="N31" s="169">
        <v>2</v>
      </c>
      <c r="O31" s="167" t="s">
        <v>48</v>
      </c>
      <c r="P31" s="170">
        <v>10</v>
      </c>
      <c r="Q31" s="170"/>
      <c r="R31" s="170">
        <v>10</v>
      </c>
      <c r="S31" s="170">
        <v>10</v>
      </c>
      <c r="T31" s="170"/>
      <c r="U31" s="170"/>
      <c r="V31" s="170"/>
      <c r="W31" s="171">
        <f t="shared" si="13"/>
        <v>30</v>
      </c>
      <c r="X31" s="168">
        <v>5</v>
      </c>
      <c r="Y31" s="171">
        <f t="shared" si="17"/>
        <v>35</v>
      </c>
      <c r="Z31" s="169">
        <v>1</v>
      </c>
      <c r="AA31" s="167" t="s">
        <v>48</v>
      </c>
      <c r="AB31" s="139">
        <f t="shared" si="14"/>
        <v>70</v>
      </c>
      <c r="AC31" s="139">
        <f t="shared" si="14"/>
        <v>25</v>
      </c>
      <c r="AD31" s="139">
        <f t="shared" si="15"/>
        <v>95</v>
      </c>
      <c r="AE31" s="172">
        <f t="shared" si="16"/>
        <v>3</v>
      </c>
    </row>
    <row r="32" spans="1:31" ht="22.9" customHeight="1">
      <c r="A32" s="135" t="s">
        <v>148</v>
      </c>
      <c r="B32" s="165">
        <v>11</v>
      </c>
      <c r="C32" s="166" t="s">
        <v>149</v>
      </c>
      <c r="D32" s="167">
        <v>25</v>
      </c>
      <c r="E32" s="167">
        <v>40</v>
      </c>
      <c r="F32" s="167"/>
      <c r="G32" s="167">
        <v>15</v>
      </c>
      <c r="H32" s="167"/>
      <c r="I32" s="167"/>
      <c r="J32" s="167"/>
      <c r="K32" s="168">
        <f t="shared" si="11"/>
        <v>80</v>
      </c>
      <c r="L32" s="168">
        <v>10</v>
      </c>
      <c r="M32" s="168">
        <f t="shared" si="12"/>
        <v>90</v>
      </c>
      <c r="N32" s="169">
        <v>3</v>
      </c>
      <c r="O32" s="169" t="s">
        <v>49</v>
      </c>
      <c r="P32" s="170"/>
      <c r="Q32" s="170"/>
      <c r="R32" s="170"/>
      <c r="S32" s="170"/>
      <c r="T32" s="170"/>
      <c r="U32" s="170"/>
      <c r="V32" s="170"/>
      <c r="W32" s="171"/>
      <c r="X32" s="168"/>
      <c r="Y32" s="171"/>
      <c r="Z32" s="169"/>
      <c r="AA32" s="167"/>
      <c r="AB32" s="139">
        <f t="shared" si="14"/>
        <v>80</v>
      </c>
      <c r="AC32" s="139">
        <f t="shared" si="14"/>
        <v>10</v>
      </c>
      <c r="AD32" s="139">
        <f t="shared" si="15"/>
        <v>90</v>
      </c>
      <c r="AE32" s="172">
        <f t="shared" si="16"/>
        <v>3</v>
      </c>
    </row>
    <row r="33" spans="1:31" ht="27.75" customHeight="1">
      <c r="A33" s="135" t="s">
        <v>150</v>
      </c>
      <c r="B33" s="165">
        <v>12</v>
      </c>
      <c r="C33" s="166" t="s">
        <v>151</v>
      </c>
      <c r="D33" s="167"/>
      <c r="E33" s="167"/>
      <c r="F33" s="167"/>
      <c r="G33" s="167"/>
      <c r="H33" s="167"/>
      <c r="I33" s="167"/>
      <c r="J33" s="167"/>
      <c r="K33" s="168"/>
      <c r="L33" s="168"/>
      <c r="M33" s="168"/>
      <c r="N33" s="169"/>
      <c r="O33" s="167"/>
      <c r="P33" s="170">
        <v>10</v>
      </c>
      <c r="Q33" s="170"/>
      <c r="R33" s="170"/>
      <c r="S33" s="170">
        <v>15</v>
      </c>
      <c r="T33" s="170"/>
      <c r="U33" s="170"/>
      <c r="V33" s="170"/>
      <c r="W33" s="171">
        <f t="shared" si="13"/>
        <v>25</v>
      </c>
      <c r="X33" s="168">
        <v>5</v>
      </c>
      <c r="Y33" s="171">
        <f t="shared" si="17"/>
        <v>30</v>
      </c>
      <c r="Z33" s="169">
        <v>1</v>
      </c>
      <c r="AA33" s="167" t="s">
        <v>48</v>
      </c>
      <c r="AB33" s="139">
        <f t="shared" si="14"/>
        <v>25</v>
      </c>
      <c r="AC33" s="139">
        <f t="shared" si="14"/>
        <v>5</v>
      </c>
      <c r="AD33" s="139">
        <f t="shared" si="15"/>
        <v>30</v>
      </c>
      <c r="AE33" s="172">
        <f t="shared" si="16"/>
        <v>1</v>
      </c>
    </row>
    <row r="34" spans="1:31" ht="22.15" customHeight="1">
      <c r="A34" s="141" t="s">
        <v>152</v>
      </c>
      <c r="B34" s="165">
        <v>13</v>
      </c>
      <c r="C34" s="166" t="s">
        <v>153</v>
      </c>
      <c r="D34" s="170">
        <v>10</v>
      </c>
      <c r="E34" s="170">
        <v>5</v>
      </c>
      <c r="F34" s="170"/>
      <c r="G34" s="170">
        <v>5</v>
      </c>
      <c r="H34" s="170"/>
      <c r="I34" s="170"/>
      <c r="J34" s="170"/>
      <c r="K34" s="168">
        <f t="shared" si="11"/>
        <v>20</v>
      </c>
      <c r="L34" s="168">
        <v>10</v>
      </c>
      <c r="M34" s="168">
        <f t="shared" si="12"/>
        <v>30</v>
      </c>
      <c r="N34" s="169">
        <v>1</v>
      </c>
      <c r="O34" s="167" t="s">
        <v>48</v>
      </c>
      <c r="P34" s="170"/>
      <c r="Q34" s="170"/>
      <c r="R34" s="170"/>
      <c r="S34" s="170"/>
      <c r="T34" s="170"/>
      <c r="U34" s="170"/>
      <c r="V34" s="170"/>
      <c r="W34" s="171"/>
      <c r="X34" s="168"/>
      <c r="Y34" s="171"/>
      <c r="Z34" s="169"/>
      <c r="AA34" s="167"/>
      <c r="AB34" s="139">
        <f t="shared" si="14"/>
        <v>20</v>
      </c>
      <c r="AC34" s="139">
        <f t="shared" si="14"/>
        <v>10</v>
      </c>
      <c r="AD34" s="139">
        <f t="shared" si="15"/>
        <v>30</v>
      </c>
      <c r="AE34" s="172">
        <f t="shared" si="16"/>
        <v>1</v>
      </c>
    </row>
    <row r="35" spans="1:31" ht="28.9" customHeight="1">
      <c r="A35" s="135" t="s">
        <v>218</v>
      </c>
      <c r="B35" s="165">
        <v>14</v>
      </c>
      <c r="C35" s="166" t="s">
        <v>154</v>
      </c>
      <c r="D35" s="167">
        <v>10</v>
      </c>
      <c r="E35" s="167"/>
      <c r="F35" s="167"/>
      <c r="G35" s="170">
        <v>10</v>
      </c>
      <c r="H35" s="170"/>
      <c r="I35" s="170"/>
      <c r="J35" s="170"/>
      <c r="K35" s="168">
        <f t="shared" si="11"/>
        <v>20</v>
      </c>
      <c r="L35" s="168">
        <v>10</v>
      </c>
      <c r="M35" s="168">
        <f t="shared" si="12"/>
        <v>30</v>
      </c>
      <c r="N35" s="169">
        <v>1</v>
      </c>
      <c r="O35" s="169" t="s">
        <v>49</v>
      </c>
      <c r="P35" s="173"/>
      <c r="Q35" s="173"/>
      <c r="R35" s="173"/>
      <c r="S35" s="167"/>
      <c r="T35" s="167"/>
      <c r="U35" s="167"/>
      <c r="V35" s="167"/>
      <c r="W35" s="171"/>
      <c r="X35" s="168"/>
      <c r="Y35" s="171"/>
      <c r="Z35" s="169"/>
      <c r="AA35" s="167"/>
      <c r="AB35" s="139">
        <f t="shared" si="14"/>
        <v>20</v>
      </c>
      <c r="AC35" s="139">
        <f t="shared" si="14"/>
        <v>10</v>
      </c>
      <c r="AD35" s="139">
        <f t="shared" si="15"/>
        <v>30</v>
      </c>
      <c r="AE35" s="172">
        <f t="shared" si="16"/>
        <v>1</v>
      </c>
    </row>
    <row r="36" spans="1:31" ht="22.15" customHeight="1">
      <c r="A36" s="141" t="s">
        <v>155</v>
      </c>
      <c r="B36" s="165">
        <v>15</v>
      </c>
      <c r="C36" s="166" t="s">
        <v>156</v>
      </c>
      <c r="D36" s="167">
        <v>20</v>
      </c>
      <c r="E36" s="167"/>
      <c r="F36" s="167"/>
      <c r="G36" s="167">
        <v>15</v>
      </c>
      <c r="H36" s="174"/>
      <c r="I36" s="167"/>
      <c r="J36" s="167"/>
      <c r="K36" s="168">
        <f t="shared" si="11"/>
        <v>35</v>
      </c>
      <c r="L36" s="168">
        <v>15</v>
      </c>
      <c r="M36" s="168">
        <f t="shared" si="12"/>
        <v>50</v>
      </c>
      <c r="N36" s="169">
        <v>2</v>
      </c>
      <c r="O36" s="169" t="s">
        <v>49</v>
      </c>
      <c r="P36" s="170"/>
      <c r="Q36" s="170"/>
      <c r="R36" s="170"/>
      <c r="S36" s="170"/>
      <c r="T36" s="170"/>
      <c r="U36" s="170"/>
      <c r="V36" s="170"/>
      <c r="W36" s="171"/>
      <c r="X36" s="168"/>
      <c r="Y36" s="171"/>
      <c r="Z36" s="169"/>
      <c r="AA36" s="169"/>
      <c r="AB36" s="139">
        <f t="shared" si="14"/>
        <v>35</v>
      </c>
      <c r="AC36" s="139">
        <f t="shared" si="14"/>
        <v>15</v>
      </c>
      <c r="AD36" s="139">
        <f t="shared" si="15"/>
        <v>50</v>
      </c>
      <c r="AE36" s="172">
        <f t="shared" si="16"/>
        <v>2</v>
      </c>
    </row>
    <row r="37" spans="1:31" ht="31.5" customHeight="1">
      <c r="A37" s="135" t="s">
        <v>157</v>
      </c>
      <c r="B37" s="165">
        <v>16</v>
      </c>
      <c r="C37" s="166" t="s">
        <v>158</v>
      </c>
      <c r="D37" s="167">
        <v>10</v>
      </c>
      <c r="E37" s="167">
        <v>5</v>
      </c>
      <c r="F37" s="167">
        <v>10</v>
      </c>
      <c r="G37" s="167">
        <v>15</v>
      </c>
      <c r="H37" s="174"/>
      <c r="I37" s="167"/>
      <c r="J37" s="167">
        <v>5</v>
      </c>
      <c r="K37" s="168">
        <f t="shared" si="11"/>
        <v>45</v>
      </c>
      <c r="L37" s="168">
        <v>15</v>
      </c>
      <c r="M37" s="168">
        <f t="shared" si="12"/>
        <v>60</v>
      </c>
      <c r="N37" s="169">
        <v>2</v>
      </c>
      <c r="O37" s="167" t="s">
        <v>48</v>
      </c>
      <c r="P37" s="170">
        <v>10</v>
      </c>
      <c r="Q37" s="170">
        <v>10</v>
      </c>
      <c r="R37" s="170">
        <v>20</v>
      </c>
      <c r="S37" s="170">
        <v>10</v>
      </c>
      <c r="T37" s="170"/>
      <c r="U37" s="170"/>
      <c r="V37" s="170">
        <v>5</v>
      </c>
      <c r="W37" s="171">
        <f t="shared" si="13"/>
        <v>55</v>
      </c>
      <c r="X37" s="168">
        <v>20</v>
      </c>
      <c r="Y37" s="171">
        <f t="shared" si="17"/>
        <v>75</v>
      </c>
      <c r="Z37" s="169">
        <v>3</v>
      </c>
      <c r="AA37" s="169" t="s">
        <v>49</v>
      </c>
      <c r="AB37" s="139">
        <f t="shared" si="14"/>
        <v>100</v>
      </c>
      <c r="AC37" s="139">
        <f t="shared" si="14"/>
        <v>35</v>
      </c>
      <c r="AD37" s="139">
        <f t="shared" si="15"/>
        <v>135</v>
      </c>
      <c r="AE37" s="172">
        <f t="shared" si="16"/>
        <v>5</v>
      </c>
    </row>
    <row r="38" spans="1:31" ht="22.15" customHeight="1">
      <c r="A38" s="141" t="s">
        <v>159</v>
      </c>
      <c r="B38" s="165">
        <v>17</v>
      </c>
      <c r="C38" s="166" t="s">
        <v>160</v>
      </c>
      <c r="D38" s="167">
        <v>25</v>
      </c>
      <c r="E38" s="167"/>
      <c r="F38" s="167">
        <v>35</v>
      </c>
      <c r="G38" s="167">
        <v>15</v>
      </c>
      <c r="H38" s="167"/>
      <c r="I38" s="167"/>
      <c r="J38" s="167"/>
      <c r="K38" s="168">
        <f t="shared" si="11"/>
        <v>75</v>
      </c>
      <c r="L38" s="168">
        <v>15</v>
      </c>
      <c r="M38" s="168">
        <f t="shared" si="12"/>
        <v>90</v>
      </c>
      <c r="N38" s="169">
        <v>3</v>
      </c>
      <c r="O38" s="167" t="s">
        <v>48</v>
      </c>
      <c r="P38" s="170">
        <v>25</v>
      </c>
      <c r="Q38" s="170"/>
      <c r="R38" s="170">
        <v>35</v>
      </c>
      <c r="S38" s="170">
        <v>20</v>
      </c>
      <c r="T38" s="170"/>
      <c r="U38" s="170"/>
      <c r="V38" s="170"/>
      <c r="W38" s="171">
        <f t="shared" si="13"/>
        <v>80</v>
      </c>
      <c r="X38" s="168">
        <v>10</v>
      </c>
      <c r="Y38" s="171">
        <f t="shared" si="17"/>
        <v>90</v>
      </c>
      <c r="Z38" s="169">
        <v>3</v>
      </c>
      <c r="AA38" s="167" t="s">
        <v>48</v>
      </c>
      <c r="AB38" s="139">
        <f t="shared" si="14"/>
        <v>155</v>
      </c>
      <c r="AC38" s="139">
        <f t="shared" si="14"/>
        <v>25</v>
      </c>
      <c r="AD38" s="139">
        <f t="shared" si="15"/>
        <v>180</v>
      </c>
      <c r="AE38" s="172">
        <f t="shared" si="16"/>
        <v>6</v>
      </c>
    </row>
    <row r="39" spans="1:31" ht="22.15" customHeight="1">
      <c r="A39" s="141" t="s">
        <v>159</v>
      </c>
      <c r="B39" s="165">
        <v>18</v>
      </c>
      <c r="C39" s="166" t="s">
        <v>91</v>
      </c>
      <c r="D39" s="167">
        <v>20</v>
      </c>
      <c r="E39" s="167">
        <v>15</v>
      </c>
      <c r="F39" s="167">
        <v>20</v>
      </c>
      <c r="G39" s="167"/>
      <c r="H39" s="167"/>
      <c r="I39" s="167"/>
      <c r="J39" s="167"/>
      <c r="K39" s="168">
        <f t="shared" si="11"/>
        <v>55</v>
      </c>
      <c r="L39" s="168">
        <v>5</v>
      </c>
      <c r="M39" s="168">
        <f t="shared" si="12"/>
        <v>60</v>
      </c>
      <c r="N39" s="169">
        <v>2</v>
      </c>
      <c r="O39" s="167" t="s">
        <v>48</v>
      </c>
      <c r="P39" s="170">
        <v>20</v>
      </c>
      <c r="Q39" s="170">
        <v>20</v>
      </c>
      <c r="R39" s="170">
        <v>45</v>
      </c>
      <c r="S39" s="170"/>
      <c r="T39" s="170"/>
      <c r="U39" s="170"/>
      <c r="V39" s="170"/>
      <c r="W39" s="171">
        <f t="shared" si="13"/>
        <v>85</v>
      </c>
      <c r="X39" s="168">
        <v>15</v>
      </c>
      <c r="Y39" s="171">
        <f t="shared" si="17"/>
        <v>100</v>
      </c>
      <c r="Z39" s="169">
        <v>4</v>
      </c>
      <c r="AA39" s="169" t="s">
        <v>49</v>
      </c>
      <c r="AB39" s="139">
        <f t="shared" si="14"/>
        <v>140</v>
      </c>
      <c r="AC39" s="139">
        <f t="shared" si="14"/>
        <v>20</v>
      </c>
      <c r="AD39" s="139">
        <f t="shared" si="15"/>
        <v>160</v>
      </c>
      <c r="AE39" s="172">
        <f t="shared" si="16"/>
        <v>6</v>
      </c>
    </row>
    <row r="40" spans="1:31" ht="22.5" customHeight="1">
      <c r="A40" s="147"/>
      <c r="B40" s="244" t="s">
        <v>161</v>
      </c>
      <c r="C40" s="245"/>
      <c r="D40" s="149"/>
      <c r="E40" s="149"/>
      <c r="F40" s="149"/>
      <c r="G40" s="149"/>
      <c r="H40" s="149"/>
      <c r="I40" s="149"/>
      <c r="J40" s="149"/>
      <c r="K40" s="149"/>
      <c r="L40" s="149"/>
      <c r="M40" s="149"/>
      <c r="N40" s="149"/>
      <c r="O40" s="149"/>
      <c r="P40" s="149"/>
      <c r="Q40" s="149"/>
      <c r="R40" s="149"/>
      <c r="S40" s="149"/>
      <c r="T40" s="149"/>
      <c r="U40" s="149"/>
      <c r="V40" s="149"/>
      <c r="W40" s="149"/>
      <c r="X40" s="149"/>
      <c r="Y40" s="149"/>
      <c r="Z40" s="149"/>
      <c r="AA40" s="149"/>
      <c r="AB40" s="149"/>
      <c r="AC40" s="164"/>
      <c r="AD40" s="164"/>
      <c r="AE40" s="164"/>
    </row>
    <row r="41" spans="1:31" ht="30" customHeight="1">
      <c r="A41" s="135" t="s">
        <v>162</v>
      </c>
      <c r="B41" s="175">
        <v>1</v>
      </c>
      <c r="C41" s="94" t="s">
        <v>163</v>
      </c>
      <c r="D41" s="176"/>
      <c r="E41" s="176">
        <v>25</v>
      </c>
      <c r="F41" s="176"/>
      <c r="G41" s="176"/>
      <c r="H41" s="176"/>
      <c r="I41" s="176"/>
      <c r="J41" s="176"/>
      <c r="K41" s="176">
        <f t="shared" ref="K41:K49" si="18">SUM(D41:J41)</f>
        <v>25</v>
      </c>
      <c r="L41" s="176">
        <v>5</v>
      </c>
      <c r="M41" s="176">
        <f t="shared" ref="M41:M49" si="19">SUM(K41:L41)</f>
        <v>30</v>
      </c>
      <c r="N41" s="177">
        <v>1</v>
      </c>
      <c r="O41" s="54" t="s">
        <v>48</v>
      </c>
      <c r="P41" s="176"/>
      <c r="Q41" s="51"/>
      <c r="R41" s="176"/>
      <c r="S41" s="176"/>
      <c r="T41" s="176"/>
      <c r="U41" s="176"/>
      <c r="V41" s="176"/>
      <c r="W41" s="178"/>
      <c r="X41" s="176"/>
      <c r="Y41" s="178"/>
      <c r="Z41" s="53"/>
      <c r="AA41" s="54"/>
      <c r="AB41" s="179">
        <f t="shared" ref="AB41:AC49" si="20">SUM(K41+W41)</f>
        <v>25</v>
      </c>
      <c r="AC41" s="179">
        <f t="shared" si="20"/>
        <v>5</v>
      </c>
      <c r="AD41" s="179">
        <f t="shared" ref="AD41:AD49" si="21">SUM(AB41+AC41)</f>
        <v>30</v>
      </c>
      <c r="AE41" s="180">
        <f t="shared" ref="AE41:AE46" si="22">SUM(N41+Z41)</f>
        <v>1</v>
      </c>
    </row>
    <row r="42" spans="1:31" ht="30" customHeight="1">
      <c r="A42" s="141" t="s">
        <v>75</v>
      </c>
      <c r="B42" s="175">
        <v>2</v>
      </c>
      <c r="C42" s="99" t="s">
        <v>164</v>
      </c>
      <c r="D42" s="176"/>
      <c r="E42" s="176">
        <v>25</v>
      </c>
      <c r="F42" s="176"/>
      <c r="G42" s="176"/>
      <c r="H42" s="176"/>
      <c r="I42" s="176"/>
      <c r="J42" s="176"/>
      <c r="K42" s="176">
        <f t="shared" ref="K42" si="23">SUM(D42:J42)</f>
        <v>25</v>
      </c>
      <c r="L42" s="176">
        <v>5</v>
      </c>
      <c r="M42" s="176">
        <f t="shared" si="19"/>
        <v>30</v>
      </c>
      <c r="N42" s="177">
        <v>1</v>
      </c>
      <c r="O42" s="54" t="s">
        <v>48</v>
      </c>
      <c r="P42" s="176"/>
      <c r="Q42" s="51"/>
      <c r="R42" s="176"/>
      <c r="S42" s="176"/>
      <c r="T42" s="176"/>
      <c r="U42" s="176"/>
      <c r="V42" s="176"/>
      <c r="W42" s="178"/>
      <c r="X42" s="176"/>
      <c r="Y42" s="178"/>
      <c r="Z42" s="53"/>
      <c r="AA42" s="54"/>
      <c r="AB42" s="179">
        <f t="shared" si="20"/>
        <v>25</v>
      </c>
      <c r="AC42" s="179">
        <v>5</v>
      </c>
      <c r="AD42" s="179">
        <f t="shared" si="21"/>
        <v>30</v>
      </c>
      <c r="AE42" s="180">
        <f t="shared" si="22"/>
        <v>1</v>
      </c>
    </row>
    <row r="43" spans="1:31" ht="30" customHeight="1">
      <c r="A43" s="141" t="s">
        <v>165</v>
      </c>
      <c r="B43" s="175">
        <v>3</v>
      </c>
      <c r="C43" s="99" t="s">
        <v>166</v>
      </c>
      <c r="D43" s="176"/>
      <c r="E43" s="176">
        <v>25</v>
      </c>
      <c r="F43" s="176"/>
      <c r="G43" s="176"/>
      <c r="H43" s="176"/>
      <c r="I43" s="176"/>
      <c r="J43" s="176"/>
      <c r="K43" s="176">
        <v>25</v>
      </c>
      <c r="L43" s="176">
        <v>5</v>
      </c>
      <c r="M43" s="176">
        <f t="shared" si="19"/>
        <v>30</v>
      </c>
      <c r="N43" s="177">
        <v>1</v>
      </c>
      <c r="O43" s="54" t="s">
        <v>48</v>
      </c>
      <c r="P43" s="176"/>
      <c r="Q43" s="51"/>
      <c r="R43" s="176"/>
      <c r="S43" s="176"/>
      <c r="T43" s="176"/>
      <c r="U43" s="176"/>
      <c r="V43" s="176"/>
      <c r="W43" s="178"/>
      <c r="X43" s="176"/>
      <c r="Y43" s="178"/>
      <c r="Z43" s="53"/>
      <c r="AA43" s="54"/>
      <c r="AB43" s="179">
        <f t="shared" si="20"/>
        <v>25</v>
      </c>
      <c r="AC43" s="179">
        <v>5</v>
      </c>
      <c r="AD43" s="179">
        <f t="shared" si="21"/>
        <v>30</v>
      </c>
      <c r="AE43" s="180">
        <f t="shared" si="22"/>
        <v>1</v>
      </c>
    </row>
    <row r="44" spans="1:31" ht="38.65" customHeight="1">
      <c r="A44" s="135" t="s">
        <v>162</v>
      </c>
      <c r="B44" s="175">
        <v>4</v>
      </c>
      <c r="C44" s="94" t="s">
        <v>167</v>
      </c>
      <c r="D44" s="176"/>
      <c r="E44" s="176"/>
      <c r="F44" s="176"/>
      <c r="G44" s="176"/>
      <c r="H44" s="176"/>
      <c r="I44" s="176"/>
      <c r="J44" s="176"/>
      <c r="K44" s="176"/>
      <c r="L44" s="176"/>
      <c r="M44" s="176"/>
      <c r="N44" s="177"/>
      <c r="O44" s="54"/>
      <c r="P44" s="176"/>
      <c r="Q44" s="51">
        <v>25</v>
      </c>
      <c r="R44" s="176"/>
      <c r="S44" s="176"/>
      <c r="T44" s="176"/>
      <c r="U44" s="176"/>
      <c r="V44" s="176"/>
      <c r="W44" s="178">
        <f t="shared" ref="W44:W46" si="24">SUM(P44:V44)</f>
        <v>25</v>
      </c>
      <c r="X44" s="176">
        <v>5</v>
      </c>
      <c r="Y44" s="178">
        <f t="shared" ref="Y44:Y46" si="25">SUM(W44:X44)</f>
        <v>30</v>
      </c>
      <c r="Z44" s="53">
        <v>1</v>
      </c>
      <c r="AA44" s="54" t="s">
        <v>48</v>
      </c>
      <c r="AB44" s="179">
        <f t="shared" si="20"/>
        <v>25</v>
      </c>
      <c r="AC44" s="179">
        <f t="shared" si="20"/>
        <v>5</v>
      </c>
      <c r="AD44" s="179">
        <f t="shared" si="21"/>
        <v>30</v>
      </c>
      <c r="AE44" s="180">
        <f t="shared" si="22"/>
        <v>1</v>
      </c>
    </row>
    <row r="45" spans="1:31" ht="30" customHeight="1">
      <c r="A45" s="141" t="s">
        <v>168</v>
      </c>
      <c r="B45" s="175">
        <v>5</v>
      </c>
      <c r="C45" s="94" t="s">
        <v>169</v>
      </c>
      <c r="D45" s="176"/>
      <c r="E45" s="176"/>
      <c r="F45" s="176"/>
      <c r="G45" s="176"/>
      <c r="H45" s="176"/>
      <c r="I45" s="176"/>
      <c r="J45" s="176"/>
      <c r="K45" s="176"/>
      <c r="L45" s="176"/>
      <c r="M45" s="176"/>
      <c r="N45" s="177"/>
      <c r="O45" s="54"/>
      <c r="P45" s="176"/>
      <c r="Q45" s="51">
        <v>25</v>
      </c>
      <c r="R45" s="176"/>
      <c r="S45" s="176"/>
      <c r="T45" s="176"/>
      <c r="U45" s="176"/>
      <c r="V45" s="176"/>
      <c r="W45" s="178">
        <f t="shared" si="24"/>
        <v>25</v>
      </c>
      <c r="X45" s="176">
        <v>5</v>
      </c>
      <c r="Y45" s="178">
        <f t="shared" si="25"/>
        <v>30</v>
      </c>
      <c r="Z45" s="53">
        <v>1</v>
      </c>
      <c r="AA45" s="54" t="s">
        <v>48</v>
      </c>
      <c r="AB45" s="179">
        <f t="shared" si="20"/>
        <v>25</v>
      </c>
      <c r="AC45" s="179">
        <f t="shared" si="20"/>
        <v>5</v>
      </c>
      <c r="AD45" s="179">
        <f t="shared" si="21"/>
        <v>30</v>
      </c>
      <c r="AE45" s="180">
        <f t="shared" si="22"/>
        <v>1</v>
      </c>
    </row>
    <row r="46" spans="1:31" ht="42" customHeight="1">
      <c r="A46" s="141" t="s">
        <v>71</v>
      </c>
      <c r="B46" s="175">
        <v>6</v>
      </c>
      <c r="C46" s="94" t="s">
        <v>170</v>
      </c>
      <c r="D46" s="176"/>
      <c r="E46" s="176"/>
      <c r="F46" s="176"/>
      <c r="G46" s="176"/>
      <c r="H46" s="176"/>
      <c r="I46" s="176"/>
      <c r="J46" s="176"/>
      <c r="K46" s="176"/>
      <c r="L46" s="176"/>
      <c r="M46" s="176"/>
      <c r="N46" s="177"/>
      <c r="O46" s="54"/>
      <c r="P46" s="176"/>
      <c r="Q46" s="51">
        <v>25</v>
      </c>
      <c r="R46" s="176"/>
      <c r="S46" s="176"/>
      <c r="T46" s="176"/>
      <c r="U46" s="176"/>
      <c r="V46" s="176"/>
      <c r="W46" s="178">
        <f t="shared" si="24"/>
        <v>25</v>
      </c>
      <c r="X46" s="176">
        <v>5</v>
      </c>
      <c r="Y46" s="178">
        <f t="shared" si="25"/>
        <v>30</v>
      </c>
      <c r="Z46" s="53">
        <v>1</v>
      </c>
      <c r="AA46" s="54" t="s">
        <v>48</v>
      </c>
      <c r="AB46" s="179">
        <f t="shared" si="20"/>
        <v>25</v>
      </c>
      <c r="AC46" s="179">
        <f t="shared" si="20"/>
        <v>5</v>
      </c>
      <c r="AD46" s="179">
        <f t="shared" si="21"/>
        <v>30</v>
      </c>
      <c r="AE46" s="180">
        <f t="shared" si="22"/>
        <v>1</v>
      </c>
    </row>
    <row r="47" spans="1:31">
      <c r="A47" s="147"/>
      <c r="B47" s="246" t="s">
        <v>112</v>
      </c>
      <c r="C47" s="247"/>
      <c r="D47" s="149"/>
      <c r="E47" s="149"/>
      <c r="F47" s="149"/>
      <c r="G47" s="149"/>
      <c r="H47" s="149"/>
      <c r="I47" s="149"/>
      <c r="J47" s="149"/>
      <c r="K47" s="149"/>
      <c r="L47" s="149"/>
      <c r="M47" s="149"/>
      <c r="N47" s="149"/>
      <c r="O47" s="149"/>
      <c r="P47" s="149"/>
      <c r="Q47" s="149"/>
      <c r="R47" s="149"/>
      <c r="S47" s="149"/>
      <c r="T47" s="149"/>
      <c r="U47" s="149"/>
      <c r="V47" s="149"/>
      <c r="W47" s="149"/>
      <c r="X47" s="149"/>
      <c r="Y47" s="149"/>
      <c r="Z47" s="149"/>
      <c r="AA47" s="149"/>
      <c r="AB47" s="149"/>
      <c r="AC47" s="164"/>
      <c r="AD47" s="164"/>
      <c r="AE47" s="164"/>
    </row>
    <row r="48" spans="1:31" ht="33.65" customHeight="1">
      <c r="A48" s="135" t="s">
        <v>171</v>
      </c>
      <c r="B48" s="181">
        <v>19</v>
      </c>
      <c r="C48" s="103" t="s">
        <v>172</v>
      </c>
      <c r="D48" s="182"/>
      <c r="E48" s="182"/>
      <c r="F48" s="182"/>
      <c r="G48" s="182"/>
      <c r="H48" s="182"/>
      <c r="I48" s="182"/>
      <c r="J48" s="182"/>
      <c r="K48" s="182"/>
      <c r="L48" s="182"/>
      <c r="M48" s="182"/>
      <c r="N48" s="105"/>
      <c r="O48" s="106"/>
      <c r="P48" s="106"/>
      <c r="Q48" s="106"/>
      <c r="R48" s="106"/>
      <c r="S48" s="106"/>
      <c r="T48" s="106"/>
      <c r="U48" s="106">
        <v>168</v>
      </c>
      <c r="V48" s="106"/>
      <c r="W48" s="182">
        <f>SUM(P48:U48)</f>
        <v>168</v>
      </c>
      <c r="X48" s="182"/>
      <c r="Y48" s="182">
        <f t="shared" ref="Y48:Y49" si="26">SUM(W48:X48)</f>
        <v>168</v>
      </c>
      <c r="Z48" s="105">
        <v>6</v>
      </c>
      <c r="AA48" s="106" t="s">
        <v>48</v>
      </c>
      <c r="AB48" s="179">
        <f t="shared" ref="AB48:AC48" si="27">SUM(K48+W48)</f>
        <v>168</v>
      </c>
      <c r="AC48" s="179">
        <f t="shared" si="27"/>
        <v>0</v>
      </c>
      <c r="AD48" s="179">
        <f t="shared" ref="AD48" si="28">SUM(AB48+AC48)</f>
        <v>168</v>
      </c>
      <c r="AE48" s="180">
        <f t="shared" ref="AE48:AE49" si="29">SUM(N48+Z48)</f>
        <v>6</v>
      </c>
    </row>
    <row r="49" spans="1:31" ht="70.150000000000006" customHeight="1">
      <c r="A49" s="135" t="s">
        <v>171</v>
      </c>
      <c r="B49" s="181">
        <v>20</v>
      </c>
      <c r="C49" s="108" t="s">
        <v>173</v>
      </c>
      <c r="D49" s="109"/>
      <c r="E49" s="106"/>
      <c r="F49" s="106"/>
      <c r="G49" s="105"/>
      <c r="H49" s="106"/>
      <c r="I49" s="106">
        <v>110</v>
      </c>
      <c r="J49" s="182"/>
      <c r="K49" s="182">
        <f t="shared" si="18"/>
        <v>110</v>
      </c>
      <c r="L49" s="182"/>
      <c r="M49" s="182">
        <f t="shared" si="19"/>
        <v>110</v>
      </c>
      <c r="N49" s="105">
        <v>4</v>
      </c>
      <c r="O49" s="106" t="s">
        <v>48</v>
      </c>
      <c r="P49" s="106"/>
      <c r="Q49" s="106"/>
      <c r="R49" s="106"/>
      <c r="S49" s="106"/>
      <c r="T49" s="106"/>
      <c r="U49" s="106">
        <v>50</v>
      </c>
      <c r="V49" s="106"/>
      <c r="W49" s="182">
        <f>SUM(P49:U49)</f>
        <v>50</v>
      </c>
      <c r="X49" s="182"/>
      <c r="Y49" s="182">
        <f t="shared" si="26"/>
        <v>50</v>
      </c>
      <c r="Z49" s="105">
        <v>2</v>
      </c>
      <c r="AA49" s="106" t="s">
        <v>48</v>
      </c>
      <c r="AB49" s="179">
        <f t="shared" si="20"/>
        <v>160</v>
      </c>
      <c r="AC49" s="179">
        <f t="shared" si="20"/>
        <v>0</v>
      </c>
      <c r="AD49" s="179">
        <f t="shared" si="21"/>
        <v>160</v>
      </c>
      <c r="AE49" s="180">
        <f t="shared" si="29"/>
        <v>6</v>
      </c>
    </row>
    <row r="50" spans="1:31">
      <c r="A50" s="183"/>
      <c r="B50" s="248" t="s">
        <v>116</v>
      </c>
      <c r="C50" s="249"/>
      <c r="D50" s="184">
        <f t="shared" ref="D50:M50" si="30">SUM(D48:D49,D20:D39)</f>
        <v>171</v>
      </c>
      <c r="E50" s="184">
        <f t="shared" si="30"/>
        <v>120</v>
      </c>
      <c r="F50" s="184">
        <f t="shared" si="30"/>
        <v>160</v>
      </c>
      <c r="G50" s="184">
        <f t="shared" si="30"/>
        <v>90</v>
      </c>
      <c r="H50" s="184">
        <f t="shared" si="30"/>
        <v>0</v>
      </c>
      <c r="I50" s="184">
        <f t="shared" si="30"/>
        <v>110</v>
      </c>
      <c r="J50" s="184">
        <f t="shared" si="30"/>
        <v>19</v>
      </c>
      <c r="K50" s="184">
        <f t="shared" si="30"/>
        <v>670</v>
      </c>
      <c r="L50" s="184">
        <f t="shared" si="30"/>
        <v>195</v>
      </c>
      <c r="M50" s="184">
        <f t="shared" si="30"/>
        <v>865</v>
      </c>
      <c r="N50" s="184">
        <f>SUM(N49,N20:N39)</f>
        <v>30</v>
      </c>
      <c r="O50" s="164" t="s">
        <v>117</v>
      </c>
      <c r="P50" s="184">
        <f t="shared" ref="P50:Z50" si="31">SUM(P48:P49,P20:P39)</f>
        <v>110</v>
      </c>
      <c r="Q50" s="184">
        <f t="shared" si="31"/>
        <v>55</v>
      </c>
      <c r="R50" s="184">
        <f t="shared" si="31"/>
        <v>190</v>
      </c>
      <c r="S50" s="184">
        <f t="shared" si="31"/>
        <v>85</v>
      </c>
      <c r="T50" s="184">
        <f t="shared" si="31"/>
        <v>0</v>
      </c>
      <c r="U50" s="184">
        <f t="shared" si="31"/>
        <v>218</v>
      </c>
      <c r="V50" s="184">
        <f t="shared" si="31"/>
        <v>5</v>
      </c>
      <c r="W50" s="184">
        <f t="shared" si="31"/>
        <v>663</v>
      </c>
      <c r="X50" s="184">
        <f t="shared" si="31"/>
        <v>145</v>
      </c>
      <c r="Y50" s="184">
        <f t="shared" si="31"/>
        <v>808</v>
      </c>
      <c r="Z50" s="184">
        <f t="shared" si="31"/>
        <v>30</v>
      </c>
      <c r="AA50" s="164" t="s">
        <v>117</v>
      </c>
      <c r="AB50" s="184">
        <f>SUM(AB48:AB49,AB20:AB39)</f>
        <v>1333</v>
      </c>
      <c r="AC50" s="184">
        <f>SUM(AC48:AC49,AC20:AC39)</f>
        <v>340</v>
      </c>
      <c r="AD50" s="184">
        <f>SUM(AD48:AD49,AD20:AD39)</f>
        <v>1673</v>
      </c>
      <c r="AE50" s="184">
        <f>SUM(AE48,AE49,AE20:AE39)</f>
        <v>60</v>
      </c>
    </row>
    <row r="51" spans="1:31">
      <c r="A51" s="183"/>
      <c r="B51" s="185"/>
      <c r="C51" s="185"/>
      <c r="D51" s="185"/>
      <c r="E51" s="185"/>
      <c r="F51" s="185"/>
      <c r="G51" s="185"/>
      <c r="H51" s="185"/>
      <c r="I51" s="185"/>
      <c r="J51" s="185"/>
      <c r="K51" s="185"/>
      <c r="L51" s="185"/>
      <c r="M51" s="185"/>
      <c r="N51" s="185"/>
      <c r="O51" s="185"/>
      <c r="P51" s="185"/>
      <c r="Q51" s="185"/>
      <c r="R51" s="185"/>
      <c r="S51" s="185"/>
      <c r="T51" s="185"/>
      <c r="U51" s="185"/>
      <c r="V51" s="185"/>
      <c r="W51" s="185"/>
      <c r="X51" s="185"/>
      <c r="Y51" s="185"/>
      <c r="Z51" s="185"/>
      <c r="AA51" s="185"/>
      <c r="AB51" s="185"/>
      <c r="AC51" s="185"/>
      <c r="AD51" s="185"/>
      <c r="AE51" s="185"/>
    </row>
    <row r="52" spans="1:31">
      <c r="A52" s="183"/>
      <c r="B52" s="186" t="s">
        <v>118</v>
      </c>
    </row>
    <row r="53" spans="1:31">
      <c r="A53" s="183"/>
      <c r="B53" s="187" t="s">
        <v>119</v>
      </c>
    </row>
    <row r="54" spans="1:31">
      <c r="A54" s="183"/>
      <c r="B54" s="188"/>
    </row>
    <row r="55" spans="1:31">
      <c r="A55" s="183"/>
      <c r="M55" s="120" t="s">
        <v>121</v>
      </c>
    </row>
    <row r="56" spans="1:31">
      <c r="A56" s="183"/>
    </row>
    <row r="57" spans="1:31">
      <c r="A57" s="183"/>
    </row>
    <row r="59" spans="1:31">
      <c r="A59" s="118"/>
      <c r="B59" s="118"/>
      <c r="C59" s="118"/>
      <c r="D59" s="118"/>
      <c r="E59" s="118"/>
      <c r="F59" s="118"/>
      <c r="G59" s="118"/>
      <c r="H59" s="118"/>
      <c r="I59" s="118"/>
      <c r="J59" s="118"/>
      <c r="K59" s="118"/>
      <c r="L59" s="118"/>
      <c r="M59" s="118"/>
      <c r="N59" s="118"/>
      <c r="O59" s="118"/>
      <c r="P59" s="118"/>
      <c r="Q59" s="118"/>
      <c r="R59" s="118"/>
      <c r="S59" s="118"/>
      <c r="T59" s="118"/>
      <c r="U59" s="118"/>
      <c r="V59" s="118"/>
      <c r="W59" s="118"/>
      <c r="X59" s="118"/>
      <c r="Y59" s="118"/>
    </row>
    <row r="60" spans="1:31">
      <c r="B60" s="119"/>
      <c r="C60" s="119"/>
      <c r="D60" s="119"/>
      <c r="E60" s="119"/>
      <c r="F60" s="119"/>
      <c r="G60" s="119"/>
      <c r="H60" s="119"/>
      <c r="I60" s="119"/>
      <c r="J60" s="119"/>
      <c r="K60" s="119"/>
      <c r="L60" s="119"/>
      <c r="M60" s="119"/>
      <c r="N60" s="119"/>
      <c r="O60" s="119"/>
      <c r="P60" s="119"/>
      <c r="Q60" s="119"/>
      <c r="R60" s="119"/>
      <c r="S60" s="119"/>
      <c r="T60" s="119"/>
      <c r="U60" s="119"/>
      <c r="V60" s="119"/>
      <c r="W60" s="119"/>
      <c r="X60" s="119"/>
      <c r="Y60" s="119"/>
    </row>
    <row r="61" spans="1:31">
      <c r="B61" s="119"/>
      <c r="C61" s="119"/>
      <c r="D61" s="119"/>
      <c r="E61" s="119"/>
      <c r="F61" s="119"/>
      <c r="G61" s="119"/>
      <c r="H61" s="119"/>
      <c r="I61" s="119"/>
      <c r="J61" s="119"/>
      <c r="K61" s="119"/>
      <c r="L61" s="119"/>
      <c r="N61" s="119"/>
      <c r="O61" s="119"/>
      <c r="P61" s="119"/>
      <c r="Q61" s="119"/>
      <c r="R61" s="119"/>
      <c r="S61" s="119"/>
      <c r="T61" s="119"/>
      <c r="U61" s="119"/>
      <c r="V61" s="119"/>
      <c r="W61" s="119"/>
      <c r="X61" s="119"/>
      <c r="Y61" s="119"/>
    </row>
    <row r="62" spans="1:31">
      <c r="B62" s="119"/>
      <c r="C62" s="119"/>
      <c r="D62" s="119"/>
      <c r="E62" s="119"/>
      <c r="F62" s="119"/>
      <c r="G62" s="119"/>
      <c r="H62" s="119"/>
      <c r="I62" s="119"/>
      <c r="J62" s="119"/>
      <c r="K62" s="119"/>
      <c r="L62" s="119"/>
      <c r="M62" s="119"/>
      <c r="N62" s="119"/>
      <c r="O62" s="119"/>
      <c r="P62" s="119"/>
      <c r="Q62" s="119"/>
      <c r="R62" s="119"/>
      <c r="S62" s="119"/>
      <c r="T62" s="119"/>
      <c r="U62" s="119"/>
      <c r="V62" s="119"/>
      <c r="W62" s="119"/>
      <c r="X62" s="119"/>
      <c r="Y62" s="119"/>
    </row>
    <row r="63" spans="1:31">
      <c r="B63" s="119"/>
      <c r="C63" s="119"/>
      <c r="D63" s="119"/>
      <c r="E63" s="119"/>
      <c r="F63" s="119"/>
      <c r="G63" s="119"/>
      <c r="H63" s="119"/>
      <c r="I63" s="119"/>
      <c r="J63" s="119"/>
      <c r="K63" s="119"/>
      <c r="L63" s="119"/>
      <c r="M63" s="119"/>
      <c r="N63" s="119"/>
      <c r="O63" s="119"/>
      <c r="P63" s="119"/>
      <c r="Q63" s="119"/>
      <c r="R63" s="119"/>
    </row>
  </sheetData>
  <mergeCells count="13">
    <mergeCell ref="M18:N18"/>
    <mergeCell ref="B40:C40"/>
    <mergeCell ref="B47:C47"/>
    <mergeCell ref="B50:C50"/>
    <mergeCell ref="B14:AE14"/>
    <mergeCell ref="B15:B16"/>
    <mergeCell ref="C15:C16"/>
    <mergeCell ref="D15:O15"/>
    <mergeCell ref="P15:AA15"/>
    <mergeCell ref="AB15:AE15"/>
    <mergeCell ref="D16:O16"/>
    <mergeCell ref="P16:AA16"/>
    <mergeCell ref="AB16:AE16"/>
  </mergeCells>
  <pageMargins left="0.25" right="0.25" top="0.75" bottom="0.75" header="0.3" footer="0.3"/>
  <pageSetup paperSize="9" scale="69" orientation="landscape" r:id="rId1"/>
  <rowBreaks count="1" manualBreakCount="1">
    <brk id="29" max="30" man="1"/>
  </rowBreaks>
  <colBreaks count="1" manualBreakCount="1">
    <brk id="14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C5660D-EF88-4B4D-93A9-35C362960832}">
  <dimension ref="A2:AE60"/>
  <sheetViews>
    <sheetView tabSelected="1" view="pageBreakPreview" zoomScale="85" zoomScaleNormal="100" zoomScaleSheetLayoutView="85" workbookViewId="0">
      <selection activeCell="A40" sqref="A40"/>
    </sheetView>
  </sheetViews>
  <sheetFormatPr defaultColWidth="8.7265625" defaultRowHeight="14.5"/>
  <cols>
    <col min="1" max="1" width="37.26953125" style="121" customWidth="1"/>
    <col min="2" max="2" width="6.54296875" style="121" customWidth="1"/>
    <col min="3" max="3" width="33.453125" style="121" customWidth="1"/>
    <col min="4" max="10" width="8.7265625" style="121"/>
    <col min="11" max="11" width="7" style="121" customWidth="1"/>
    <col min="12" max="12" width="7.7265625" style="121" customWidth="1"/>
    <col min="13" max="13" width="8.7265625" style="121"/>
    <col min="14" max="14" width="6.26953125" style="121" customWidth="1"/>
    <col min="15" max="15" width="6.453125" style="121" customWidth="1"/>
    <col min="16" max="16384" width="8.7265625" style="121"/>
  </cols>
  <sheetData>
    <row r="2" spans="2:31">
      <c r="AC2" s="121" t="s">
        <v>9</v>
      </c>
    </row>
    <row r="4" spans="2:31">
      <c r="B4" s="122"/>
    </row>
    <row r="5" spans="2:31">
      <c r="B5" s="122"/>
    </row>
    <row r="6" spans="2:31" ht="20">
      <c r="B6" s="122"/>
      <c r="O6" s="123" t="s">
        <v>10</v>
      </c>
    </row>
    <row r="8" spans="2:31">
      <c r="B8" s="124" t="s">
        <v>11</v>
      </c>
    </row>
    <row r="9" spans="2:31">
      <c r="B9" s="124" t="s">
        <v>12</v>
      </c>
    </row>
    <row r="10" spans="2:31">
      <c r="B10" s="124" t="s">
        <v>13</v>
      </c>
    </row>
    <row r="11" spans="2:31">
      <c r="B11" s="124" t="s">
        <v>14</v>
      </c>
    </row>
    <row r="12" spans="2:31">
      <c r="B12" s="124" t="s">
        <v>228</v>
      </c>
    </row>
    <row r="13" spans="2:31">
      <c r="B13" s="125"/>
    </row>
    <row r="14" spans="2:31">
      <c r="B14" s="250" t="s">
        <v>174</v>
      </c>
      <c r="C14" s="250"/>
      <c r="D14" s="250"/>
      <c r="E14" s="250"/>
      <c r="F14" s="250"/>
      <c r="G14" s="250"/>
      <c r="H14" s="250"/>
      <c r="I14" s="250"/>
      <c r="J14" s="250"/>
      <c r="K14" s="250"/>
      <c r="L14" s="250"/>
      <c r="M14" s="250"/>
      <c r="N14" s="250"/>
      <c r="O14" s="250"/>
      <c r="P14" s="250"/>
      <c r="Q14" s="250"/>
      <c r="R14" s="250"/>
      <c r="S14" s="250"/>
      <c r="T14" s="250"/>
      <c r="U14" s="250"/>
      <c r="V14" s="250"/>
      <c r="W14" s="250"/>
      <c r="X14" s="250"/>
      <c r="Y14" s="250"/>
      <c r="Z14" s="250"/>
      <c r="AA14" s="250"/>
      <c r="AB14" s="250"/>
      <c r="AC14" s="250"/>
      <c r="AD14" s="250"/>
      <c r="AE14" s="250"/>
    </row>
    <row r="15" spans="2:31">
      <c r="B15" s="251"/>
      <c r="C15" s="252"/>
      <c r="D15" s="253" t="s">
        <v>175</v>
      </c>
      <c r="E15" s="253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 t="s">
        <v>176</v>
      </c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4"/>
      <c r="AC15" s="254"/>
      <c r="AD15" s="254"/>
      <c r="AE15" s="254"/>
    </row>
    <row r="16" spans="2:31">
      <c r="B16" s="251"/>
      <c r="C16" s="252"/>
      <c r="D16" s="255" t="s">
        <v>18</v>
      </c>
      <c r="E16" s="255"/>
      <c r="F16" s="255"/>
      <c r="G16" s="255"/>
      <c r="H16" s="255"/>
      <c r="I16" s="255"/>
      <c r="J16" s="255"/>
      <c r="K16" s="255"/>
      <c r="L16" s="255"/>
      <c r="M16" s="249"/>
      <c r="N16" s="249"/>
      <c r="O16" s="249"/>
      <c r="P16" s="255" t="s">
        <v>18</v>
      </c>
      <c r="Q16" s="255"/>
      <c r="R16" s="255"/>
      <c r="S16" s="255"/>
      <c r="T16" s="255"/>
      <c r="U16" s="255"/>
      <c r="V16" s="255"/>
      <c r="W16" s="255"/>
      <c r="X16" s="255"/>
      <c r="Y16" s="249"/>
      <c r="Z16" s="249"/>
      <c r="AA16" s="249"/>
      <c r="AB16" s="256"/>
      <c r="AC16" s="257"/>
      <c r="AD16" s="257"/>
      <c r="AE16" s="257"/>
    </row>
    <row r="17" spans="1:31" ht="86.5">
      <c r="B17" s="175" t="s">
        <v>19</v>
      </c>
      <c r="C17" s="127" t="s">
        <v>20</v>
      </c>
      <c r="D17" s="127" t="s">
        <v>21</v>
      </c>
      <c r="E17" s="127" t="s">
        <v>22</v>
      </c>
      <c r="F17" s="127" t="s">
        <v>23</v>
      </c>
      <c r="G17" s="127" t="s">
        <v>24</v>
      </c>
      <c r="H17" s="127" t="s">
        <v>25</v>
      </c>
      <c r="I17" s="127" t="s">
        <v>26</v>
      </c>
      <c r="J17" s="127" t="s">
        <v>27</v>
      </c>
      <c r="K17" s="128" t="s">
        <v>28</v>
      </c>
      <c r="L17" s="128" t="s">
        <v>126</v>
      </c>
      <c r="M17" s="128" t="s">
        <v>177</v>
      </c>
      <c r="N17" s="128" t="s">
        <v>31</v>
      </c>
      <c r="O17" s="128" t="s">
        <v>32</v>
      </c>
      <c r="P17" s="127" t="s">
        <v>21</v>
      </c>
      <c r="Q17" s="127" t="s">
        <v>22</v>
      </c>
      <c r="R17" s="127" t="s">
        <v>23</v>
      </c>
      <c r="S17" s="127" t="s">
        <v>24</v>
      </c>
      <c r="T17" s="127" t="s">
        <v>25</v>
      </c>
      <c r="U17" s="127" t="s">
        <v>26</v>
      </c>
      <c r="V17" s="127" t="s">
        <v>33</v>
      </c>
      <c r="W17" s="128" t="s">
        <v>28</v>
      </c>
      <c r="X17" s="128" t="s">
        <v>126</v>
      </c>
      <c r="Y17" s="128" t="s">
        <v>178</v>
      </c>
      <c r="Z17" s="128" t="s">
        <v>37</v>
      </c>
      <c r="AA17" s="128" t="s">
        <v>38</v>
      </c>
      <c r="AB17" s="129" t="s">
        <v>179</v>
      </c>
      <c r="AC17" s="129" t="s">
        <v>180</v>
      </c>
      <c r="AD17" s="129" t="s">
        <v>181</v>
      </c>
      <c r="AE17" s="129" t="s">
        <v>133</v>
      </c>
    </row>
    <row r="18" spans="1:31">
      <c r="A18" s="24" t="s">
        <v>43</v>
      </c>
      <c r="B18" s="130" t="s">
        <v>44</v>
      </c>
      <c r="C18" s="131"/>
      <c r="D18" s="131"/>
      <c r="E18" s="132"/>
      <c r="F18" s="132"/>
      <c r="G18" s="132"/>
      <c r="H18" s="132"/>
      <c r="I18" s="132"/>
      <c r="J18" s="132"/>
      <c r="K18" s="132"/>
      <c r="L18" s="132"/>
      <c r="M18" s="243"/>
      <c r="N18" s="243"/>
      <c r="O18" s="132"/>
      <c r="P18" s="132"/>
      <c r="Q18" s="132"/>
      <c r="R18" s="132"/>
      <c r="S18" s="132"/>
      <c r="T18" s="132"/>
      <c r="U18" s="132"/>
      <c r="V18" s="132"/>
      <c r="W18" s="132"/>
      <c r="X18" s="132"/>
      <c r="Y18" s="132"/>
      <c r="Z18" s="132"/>
      <c r="AA18" s="132"/>
      <c r="AB18" s="132"/>
      <c r="AC18" s="132"/>
      <c r="AD18" s="132"/>
      <c r="AE18" s="132"/>
    </row>
    <row r="19" spans="1:31" ht="27" customHeight="1">
      <c r="A19" s="189"/>
      <c r="B19" s="190"/>
      <c r="C19" s="191" t="s">
        <v>68</v>
      </c>
      <c r="D19" s="192"/>
      <c r="E19" s="192"/>
      <c r="F19" s="192"/>
      <c r="G19" s="192"/>
      <c r="H19" s="192"/>
      <c r="I19" s="192"/>
      <c r="J19" s="192"/>
      <c r="K19" s="193"/>
      <c r="L19" s="193"/>
      <c r="M19" s="193"/>
      <c r="N19" s="194"/>
      <c r="O19" s="192"/>
      <c r="P19" s="195"/>
      <c r="Q19" s="195"/>
      <c r="R19" s="195"/>
      <c r="S19" s="195"/>
      <c r="T19" s="195"/>
      <c r="U19" s="195"/>
      <c r="V19" s="195"/>
      <c r="W19" s="193"/>
      <c r="X19" s="193"/>
      <c r="Y19" s="193"/>
      <c r="Z19" s="194"/>
      <c r="AA19" s="192"/>
      <c r="AB19" s="196"/>
      <c r="AC19" s="193"/>
      <c r="AD19" s="193"/>
      <c r="AE19" s="197"/>
    </row>
    <row r="20" spans="1:31" ht="27" customHeight="1">
      <c r="A20" s="135" t="s">
        <v>80</v>
      </c>
      <c r="B20" s="198">
        <v>1</v>
      </c>
      <c r="C20" s="66" t="s">
        <v>81</v>
      </c>
      <c r="D20" s="67"/>
      <c r="E20" s="67"/>
      <c r="F20" s="67"/>
      <c r="G20" s="67"/>
      <c r="H20" s="67"/>
      <c r="I20" s="67"/>
      <c r="J20" s="67"/>
      <c r="K20" s="153"/>
      <c r="L20" s="153"/>
      <c r="M20" s="153"/>
      <c r="N20" s="69"/>
      <c r="O20" s="67"/>
      <c r="P20" s="70">
        <v>10</v>
      </c>
      <c r="Q20" s="70">
        <v>10</v>
      </c>
      <c r="R20" s="70"/>
      <c r="S20" s="70"/>
      <c r="T20" s="70"/>
      <c r="U20" s="70"/>
      <c r="V20" s="70"/>
      <c r="W20" s="153">
        <f t="shared" ref="W20" si="0">SUM(P20:V20)</f>
        <v>20</v>
      </c>
      <c r="X20" s="153">
        <v>5</v>
      </c>
      <c r="Y20" s="153">
        <f t="shared" ref="Y20:Y21" si="1">SUM(W20,X20)</f>
        <v>25</v>
      </c>
      <c r="Z20" s="69">
        <v>1</v>
      </c>
      <c r="AA20" s="67" t="s">
        <v>48</v>
      </c>
      <c r="AB20" s="199">
        <f>SUM(P20:R20)</f>
        <v>20</v>
      </c>
      <c r="AC20" s="139">
        <f t="shared" ref="AC20" si="2">SUM(L20+X20)</f>
        <v>5</v>
      </c>
      <c r="AD20" s="139">
        <f t="shared" ref="AD20:AD21" si="3">SUM(AB20+AC20)</f>
        <v>25</v>
      </c>
      <c r="AE20" s="140">
        <f t="shared" ref="AE20:AE21" si="4">SUM(N20+Z20)</f>
        <v>1</v>
      </c>
    </row>
    <row r="21" spans="1:31" ht="27" customHeight="1">
      <c r="A21" s="141" t="s">
        <v>136</v>
      </c>
      <c r="B21" s="198">
        <v>2</v>
      </c>
      <c r="C21" s="66" t="s">
        <v>137</v>
      </c>
      <c r="D21" s="67"/>
      <c r="E21" s="67"/>
      <c r="F21" s="67">
        <v>20</v>
      </c>
      <c r="G21" s="67"/>
      <c r="H21" s="67"/>
      <c r="I21" s="67"/>
      <c r="J21" s="67"/>
      <c r="K21" s="153">
        <f t="shared" ref="K21" si="5">SUM(D21:J21)</f>
        <v>20</v>
      </c>
      <c r="L21" s="153">
        <v>5</v>
      </c>
      <c r="M21" s="153">
        <f t="shared" ref="M21" si="6">SUM(K21,L21)</f>
        <v>25</v>
      </c>
      <c r="N21" s="69">
        <v>1</v>
      </c>
      <c r="O21" s="67" t="s">
        <v>48</v>
      </c>
      <c r="P21" s="67"/>
      <c r="Q21" s="67"/>
      <c r="R21" s="67">
        <v>30</v>
      </c>
      <c r="S21" s="67"/>
      <c r="T21" s="67"/>
      <c r="U21" s="67"/>
      <c r="V21" s="67"/>
      <c r="W21" s="153">
        <f t="shared" ref="W21" si="7">SUM(P21:V21)</f>
        <v>30</v>
      </c>
      <c r="X21" s="153">
        <v>20</v>
      </c>
      <c r="Y21" s="153">
        <f t="shared" si="1"/>
        <v>50</v>
      </c>
      <c r="Z21" s="69">
        <v>2</v>
      </c>
      <c r="AA21" s="67" t="s">
        <v>48</v>
      </c>
      <c r="AB21" s="139">
        <f t="shared" ref="AB21" si="8">SUM(K21+W21)</f>
        <v>50</v>
      </c>
      <c r="AC21" s="139">
        <f t="shared" ref="AC21" si="9">SUM(L21+X21)</f>
        <v>25</v>
      </c>
      <c r="AD21" s="139">
        <f t="shared" si="3"/>
        <v>75</v>
      </c>
      <c r="AE21" s="140">
        <f t="shared" si="4"/>
        <v>3</v>
      </c>
    </row>
    <row r="22" spans="1:31" ht="26.25" customHeight="1">
      <c r="A22" s="200"/>
      <c r="B22" s="201"/>
      <c r="C22" s="78" t="s">
        <v>87</v>
      </c>
      <c r="D22" s="82"/>
      <c r="E22" s="82"/>
      <c r="F22" s="82"/>
      <c r="G22" s="82"/>
      <c r="H22" s="82"/>
      <c r="I22" s="82"/>
      <c r="J22" s="82"/>
      <c r="K22" s="202"/>
      <c r="L22" s="202"/>
      <c r="M22" s="202"/>
      <c r="N22" s="81"/>
      <c r="O22" s="79"/>
      <c r="P22" s="82"/>
      <c r="Q22" s="82"/>
      <c r="R22" s="82"/>
      <c r="S22" s="82"/>
      <c r="T22" s="82"/>
      <c r="U22" s="82"/>
      <c r="V22" s="82"/>
      <c r="W22" s="202"/>
      <c r="X22" s="202"/>
      <c r="Y22" s="202"/>
      <c r="Z22" s="81"/>
      <c r="AA22" s="81"/>
      <c r="AB22" s="202"/>
      <c r="AC22" s="202"/>
      <c r="AD22" s="202"/>
      <c r="AE22" s="203"/>
    </row>
    <row r="23" spans="1:31" ht="26.25" customHeight="1">
      <c r="A23" s="135" t="s">
        <v>221</v>
      </c>
      <c r="B23" s="204">
        <v>3</v>
      </c>
      <c r="C23" s="166" t="s">
        <v>147</v>
      </c>
      <c r="D23" s="167">
        <v>20</v>
      </c>
      <c r="E23" s="167">
        <v>10</v>
      </c>
      <c r="F23" s="167">
        <v>10</v>
      </c>
      <c r="G23" s="167">
        <v>15</v>
      </c>
      <c r="H23" s="167"/>
      <c r="I23" s="167"/>
      <c r="J23" s="167"/>
      <c r="K23" s="168">
        <f>SUM(D23:J23)</f>
        <v>55</v>
      </c>
      <c r="L23" s="168">
        <v>20</v>
      </c>
      <c r="M23" s="168">
        <f t="shared" ref="M23:M33" si="10">SUM(K23,L23)</f>
        <v>75</v>
      </c>
      <c r="N23" s="169">
        <v>3</v>
      </c>
      <c r="O23" s="167" t="s">
        <v>48</v>
      </c>
      <c r="P23" s="170">
        <v>20</v>
      </c>
      <c r="Q23" s="170">
        <v>10</v>
      </c>
      <c r="R23" s="170">
        <v>10</v>
      </c>
      <c r="S23" s="170">
        <v>15</v>
      </c>
      <c r="T23" s="170"/>
      <c r="U23" s="170"/>
      <c r="V23" s="170"/>
      <c r="W23" s="168">
        <f>SUM(P23:V23)</f>
        <v>55</v>
      </c>
      <c r="X23" s="168">
        <v>20</v>
      </c>
      <c r="Y23" s="168">
        <f>SUM(W23,X23)</f>
        <v>75</v>
      </c>
      <c r="Z23" s="169">
        <v>3</v>
      </c>
      <c r="AA23" s="169" t="s">
        <v>49</v>
      </c>
      <c r="AB23" s="139">
        <f t="shared" ref="AB23:AB37" si="11">SUM(K23+W23)</f>
        <v>110</v>
      </c>
      <c r="AC23" s="139">
        <f t="shared" ref="AC23:AC37" si="12">SUM(L23+X23)</f>
        <v>40</v>
      </c>
      <c r="AD23" s="139">
        <f t="shared" ref="AD23:AD37" si="13">SUM(AB23+AC23)</f>
        <v>150</v>
      </c>
      <c r="AE23" s="140">
        <f t="shared" ref="AE23:AE37" si="14">SUM(N23+Z23)</f>
        <v>6</v>
      </c>
    </row>
    <row r="24" spans="1:31" ht="26.25" customHeight="1">
      <c r="A24" s="141" t="s">
        <v>144</v>
      </c>
      <c r="B24" s="204">
        <v>4</v>
      </c>
      <c r="C24" s="166" t="s">
        <v>145</v>
      </c>
      <c r="D24" s="167">
        <v>20</v>
      </c>
      <c r="E24" s="167">
        <v>10</v>
      </c>
      <c r="F24" s="167"/>
      <c r="G24" s="167">
        <v>25</v>
      </c>
      <c r="H24" s="167"/>
      <c r="I24" s="167"/>
      <c r="J24" s="167"/>
      <c r="K24" s="168">
        <f t="shared" ref="K24:K33" si="15">SUM(D24:J24)</f>
        <v>55</v>
      </c>
      <c r="L24" s="168">
        <v>20</v>
      </c>
      <c r="M24" s="168">
        <f t="shared" si="10"/>
        <v>75</v>
      </c>
      <c r="N24" s="169">
        <v>3</v>
      </c>
      <c r="O24" s="169" t="s">
        <v>49</v>
      </c>
      <c r="P24" s="170"/>
      <c r="Q24" s="170"/>
      <c r="R24" s="170"/>
      <c r="S24" s="170"/>
      <c r="T24" s="170"/>
      <c r="U24" s="170"/>
      <c r="V24" s="170"/>
      <c r="W24" s="168"/>
      <c r="X24" s="168"/>
      <c r="Y24" s="168"/>
      <c r="Z24" s="169"/>
      <c r="AA24" s="169"/>
      <c r="AB24" s="139">
        <f t="shared" si="11"/>
        <v>55</v>
      </c>
      <c r="AC24" s="139">
        <f t="shared" si="12"/>
        <v>20</v>
      </c>
      <c r="AD24" s="139">
        <f t="shared" si="13"/>
        <v>75</v>
      </c>
      <c r="AE24" s="140">
        <f t="shared" si="14"/>
        <v>3</v>
      </c>
    </row>
    <row r="25" spans="1:31" ht="26.25" customHeight="1">
      <c r="A25" s="141" t="s">
        <v>182</v>
      </c>
      <c r="B25" s="204">
        <v>5</v>
      </c>
      <c r="C25" s="166" t="s">
        <v>183</v>
      </c>
      <c r="D25" s="167"/>
      <c r="E25" s="167"/>
      <c r="F25" s="167"/>
      <c r="G25" s="167"/>
      <c r="H25" s="167"/>
      <c r="I25" s="167"/>
      <c r="J25" s="167"/>
      <c r="K25" s="168"/>
      <c r="L25" s="168"/>
      <c r="M25" s="168"/>
      <c r="N25" s="169"/>
      <c r="O25" s="167"/>
      <c r="P25" s="170">
        <v>15</v>
      </c>
      <c r="Q25" s="170"/>
      <c r="R25" s="170"/>
      <c r="S25" s="170">
        <v>10</v>
      </c>
      <c r="T25" s="170"/>
      <c r="U25" s="170"/>
      <c r="V25" s="170"/>
      <c r="W25" s="168">
        <f t="shared" ref="W25:W37" si="16">SUM(P25:V25)</f>
        <v>25</v>
      </c>
      <c r="X25" s="168">
        <v>5</v>
      </c>
      <c r="Y25" s="168">
        <f t="shared" ref="Y25:Y37" si="17">SUM(W25,X25)</f>
        <v>30</v>
      </c>
      <c r="Z25" s="169">
        <v>1</v>
      </c>
      <c r="AA25" s="167" t="s">
        <v>48</v>
      </c>
      <c r="AB25" s="139">
        <f t="shared" si="11"/>
        <v>25</v>
      </c>
      <c r="AC25" s="139">
        <f t="shared" si="12"/>
        <v>5</v>
      </c>
      <c r="AD25" s="139">
        <f t="shared" si="13"/>
        <v>30</v>
      </c>
      <c r="AE25" s="140">
        <f t="shared" si="14"/>
        <v>1</v>
      </c>
    </row>
    <row r="26" spans="1:31" ht="26.25" customHeight="1">
      <c r="A26" s="141" t="s">
        <v>184</v>
      </c>
      <c r="B26" s="204">
        <v>6</v>
      </c>
      <c r="C26" s="166" t="s">
        <v>185</v>
      </c>
      <c r="D26" s="167"/>
      <c r="E26" s="167"/>
      <c r="F26" s="167"/>
      <c r="G26" s="167"/>
      <c r="H26" s="174"/>
      <c r="I26" s="167"/>
      <c r="J26" s="167"/>
      <c r="K26" s="168"/>
      <c r="L26" s="205"/>
      <c r="M26" s="168"/>
      <c r="N26" s="169"/>
      <c r="O26" s="167"/>
      <c r="P26" s="170">
        <v>10</v>
      </c>
      <c r="Q26" s="170"/>
      <c r="R26" s="170"/>
      <c r="S26" s="170">
        <v>5</v>
      </c>
      <c r="T26" s="170"/>
      <c r="U26" s="170"/>
      <c r="V26" s="170"/>
      <c r="W26" s="168">
        <f t="shared" si="16"/>
        <v>15</v>
      </c>
      <c r="X26" s="168">
        <v>10</v>
      </c>
      <c r="Y26" s="168">
        <f t="shared" si="17"/>
        <v>25</v>
      </c>
      <c r="Z26" s="169">
        <v>1</v>
      </c>
      <c r="AA26" s="167" t="s">
        <v>48</v>
      </c>
      <c r="AB26" s="139">
        <f t="shared" si="11"/>
        <v>15</v>
      </c>
      <c r="AC26" s="139">
        <f t="shared" si="12"/>
        <v>10</v>
      </c>
      <c r="AD26" s="139">
        <f t="shared" si="13"/>
        <v>25</v>
      </c>
      <c r="AE26" s="140">
        <f t="shared" si="14"/>
        <v>1</v>
      </c>
    </row>
    <row r="27" spans="1:31" ht="26.25" customHeight="1">
      <c r="A27" s="135" t="s">
        <v>222</v>
      </c>
      <c r="B27" s="204">
        <v>7</v>
      </c>
      <c r="C27" s="166" t="s">
        <v>186</v>
      </c>
      <c r="D27" s="167">
        <v>20</v>
      </c>
      <c r="E27" s="167">
        <v>10</v>
      </c>
      <c r="F27" s="167">
        <v>10</v>
      </c>
      <c r="G27" s="167">
        <v>15</v>
      </c>
      <c r="H27" s="167"/>
      <c r="I27" s="167"/>
      <c r="J27" s="167"/>
      <c r="K27" s="168">
        <f t="shared" si="15"/>
        <v>55</v>
      </c>
      <c r="L27" s="168">
        <v>20</v>
      </c>
      <c r="M27" s="168">
        <f t="shared" si="10"/>
        <v>75</v>
      </c>
      <c r="N27" s="169">
        <v>3</v>
      </c>
      <c r="O27" s="169" t="s">
        <v>49</v>
      </c>
      <c r="P27" s="170"/>
      <c r="Q27" s="170"/>
      <c r="R27" s="170"/>
      <c r="S27" s="170"/>
      <c r="T27" s="170"/>
      <c r="U27" s="170"/>
      <c r="V27" s="170"/>
      <c r="W27" s="168"/>
      <c r="X27" s="168"/>
      <c r="Y27" s="168"/>
      <c r="Z27" s="169"/>
      <c r="AA27" s="167"/>
      <c r="AB27" s="139">
        <f t="shared" si="11"/>
        <v>55</v>
      </c>
      <c r="AC27" s="139">
        <f t="shared" si="12"/>
        <v>20</v>
      </c>
      <c r="AD27" s="139">
        <f t="shared" si="13"/>
        <v>75</v>
      </c>
      <c r="AE27" s="140">
        <f t="shared" si="14"/>
        <v>3</v>
      </c>
    </row>
    <row r="28" spans="1:31" ht="26.25" customHeight="1">
      <c r="A28" s="141" t="s">
        <v>215</v>
      </c>
      <c r="B28" s="204">
        <v>8</v>
      </c>
      <c r="C28" s="166" t="s">
        <v>187</v>
      </c>
      <c r="D28" s="167"/>
      <c r="E28" s="167"/>
      <c r="F28" s="167"/>
      <c r="G28" s="167"/>
      <c r="H28" s="167"/>
      <c r="I28" s="167"/>
      <c r="J28" s="167"/>
      <c r="K28" s="168"/>
      <c r="L28" s="205"/>
      <c r="M28" s="168"/>
      <c r="N28" s="169"/>
      <c r="O28" s="167"/>
      <c r="P28" s="170">
        <v>10</v>
      </c>
      <c r="Q28" s="170">
        <v>5</v>
      </c>
      <c r="R28" s="170"/>
      <c r="S28" s="170">
        <v>5</v>
      </c>
      <c r="T28" s="170"/>
      <c r="U28" s="170"/>
      <c r="V28" s="170"/>
      <c r="W28" s="168">
        <f t="shared" si="16"/>
        <v>20</v>
      </c>
      <c r="X28" s="168">
        <v>5</v>
      </c>
      <c r="Y28" s="168">
        <f t="shared" si="17"/>
        <v>25</v>
      </c>
      <c r="Z28" s="169">
        <v>1</v>
      </c>
      <c r="AA28" s="167" t="s">
        <v>48</v>
      </c>
      <c r="AB28" s="139">
        <f t="shared" si="11"/>
        <v>20</v>
      </c>
      <c r="AC28" s="139">
        <f t="shared" si="12"/>
        <v>5</v>
      </c>
      <c r="AD28" s="139">
        <f t="shared" si="13"/>
        <v>25</v>
      </c>
      <c r="AE28" s="140">
        <f t="shared" si="14"/>
        <v>1</v>
      </c>
    </row>
    <row r="29" spans="1:31" ht="26.25" customHeight="1">
      <c r="A29" s="141" t="s">
        <v>220</v>
      </c>
      <c r="B29" s="204">
        <v>9</v>
      </c>
      <c r="C29" s="166" t="s">
        <v>188</v>
      </c>
      <c r="D29" s="167">
        <v>15</v>
      </c>
      <c r="E29" s="167">
        <v>5</v>
      </c>
      <c r="F29" s="167"/>
      <c r="G29" s="167">
        <v>10</v>
      </c>
      <c r="H29" s="167"/>
      <c r="I29" s="167"/>
      <c r="J29" s="167"/>
      <c r="K29" s="168">
        <f t="shared" si="15"/>
        <v>30</v>
      </c>
      <c r="L29" s="168">
        <v>20</v>
      </c>
      <c r="M29" s="168">
        <f t="shared" si="10"/>
        <v>50</v>
      </c>
      <c r="N29" s="169">
        <v>2</v>
      </c>
      <c r="O29" s="167" t="s">
        <v>48</v>
      </c>
      <c r="P29" s="170"/>
      <c r="Q29" s="170"/>
      <c r="R29" s="170"/>
      <c r="S29" s="170"/>
      <c r="T29" s="170"/>
      <c r="U29" s="170"/>
      <c r="V29" s="170"/>
      <c r="W29" s="168"/>
      <c r="X29" s="168"/>
      <c r="Y29" s="168"/>
      <c r="Z29" s="169"/>
      <c r="AA29" s="167"/>
      <c r="AB29" s="139">
        <f t="shared" si="11"/>
        <v>30</v>
      </c>
      <c r="AC29" s="139">
        <f t="shared" si="12"/>
        <v>20</v>
      </c>
      <c r="AD29" s="139">
        <f t="shared" si="13"/>
        <v>50</v>
      </c>
      <c r="AE29" s="140">
        <f t="shared" si="14"/>
        <v>2</v>
      </c>
    </row>
    <row r="30" spans="1:31" ht="26.25" customHeight="1">
      <c r="A30" s="135" t="s">
        <v>216</v>
      </c>
      <c r="B30" s="204">
        <v>10</v>
      </c>
      <c r="C30" s="166" t="s">
        <v>189</v>
      </c>
      <c r="D30" s="167"/>
      <c r="E30" s="167"/>
      <c r="F30" s="167"/>
      <c r="G30" s="167"/>
      <c r="H30" s="167"/>
      <c r="I30" s="167"/>
      <c r="J30" s="167"/>
      <c r="K30" s="168"/>
      <c r="L30" s="168"/>
      <c r="M30" s="168"/>
      <c r="N30" s="169"/>
      <c r="O30" s="167"/>
      <c r="P30" s="170">
        <v>15</v>
      </c>
      <c r="Q30" s="170"/>
      <c r="R30" s="170"/>
      <c r="S30" s="170">
        <v>10</v>
      </c>
      <c r="T30" s="170"/>
      <c r="U30" s="170"/>
      <c r="V30" s="170"/>
      <c r="W30" s="168">
        <f t="shared" si="16"/>
        <v>25</v>
      </c>
      <c r="X30" s="168">
        <v>5</v>
      </c>
      <c r="Y30" s="168">
        <f t="shared" si="17"/>
        <v>30</v>
      </c>
      <c r="Z30" s="169">
        <v>1</v>
      </c>
      <c r="AA30" s="167" t="s">
        <v>48</v>
      </c>
      <c r="AB30" s="139">
        <f t="shared" si="11"/>
        <v>25</v>
      </c>
      <c r="AC30" s="139">
        <f t="shared" si="12"/>
        <v>5</v>
      </c>
      <c r="AD30" s="139">
        <f t="shared" si="13"/>
        <v>30</v>
      </c>
      <c r="AE30" s="140">
        <f t="shared" si="14"/>
        <v>1</v>
      </c>
    </row>
    <row r="31" spans="1:31" ht="26.25" customHeight="1">
      <c r="A31" s="141" t="s">
        <v>159</v>
      </c>
      <c r="B31" s="204">
        <v>11</v>
      </c>
      <c r="C31" s="166" t="s">
        <v>160</v>
      </c>
      <c r="D31" s="170">
        <v>20</v>
      </c>
      <c r="E31" s="170">
        <v>15</v>
      </c>
      <c r="F31" s="170">
        <v>35</v>
      </c>
      <c r="G31" s="170">
        <v>20</v>
      </c>
      <c r="H31" s="170"/>
      <c r="I31" s="170"/>
      <c r="J31" s="170"/>
      <c r="K31" s="168">
        <f t="shared" si="15"/>
        <v>90</v>
      </c>
      <c r="L31" s="168">
        <v>30</v>
      </c>
      <c r="M31" s="168">
        <f t="shared" si="10"/>
        <v>120</v>
      </c>
      <c r="N31" s="169">
        <v>4</v>
      </c>
      <c r="O31" s="167" t="s">
        <v>48</v>
      </c>
      <c r="P31" s="170">
        <v>20</v>
      </c>
      <c r="Q31" s="170">
        <v>15</v>
      </c>
      <c r="R31" s="170">
        <v>35</v>
      </c>
      <c r="S31" s="170">
        <v>20</v>
      </c>
      <c r="T31" s="170"/>
      <c r="U31" s="170"/>
      <c r="V31" s="170"/>
      <c r="W31" s="168">
        <f t="shared" si="16"/>
        <v>90</v>
      </c>
      <c r="X31" s="168">
        <v>30</v>
      </c>
      <c r="Y31" s="168">
        <f t="shared" si="17"/>
        <v>120</v>
      </c>
      <c r="Z31" s="169">
        <v>4</v>
      </c>
      <c r="AA31" s="169" t="s">
        <v>49</v>
      </c>
      <c r="AB31" s="139">
        <f t="shared" si="11"/>
        <v>180</v>
      </c>
      <c r="AC31" s="139">
        <f t="shared" si="12"/>
        <v>60</v>
      </c>
      <c r="AD31" s="139">
        <f t="shared" si="13"/>
        <v>240</v>
      </c>
      <c r="AE31" s="140">
        <f t="shared" si="14"/>
        <v>8</v>
      </c>
    </row>
    <row r="32" spans="1:31" ht="26.25" customHeight="1">
      <c r="A32" s="218" t="s">
        <v>224</v>
      </c>
      <c r="B32" s="204">
        <v>12</v>
      </c>
      <c r="C32" s="166" t="s">
        <v>190</v>
      </c>
      <c r="D32" s="170">
        <v>20</v>
      </c>
      <c r="E32" s="170">
        <v>15</v>
      </c>
      <c r="F32" s="170">
        <v>15</v>
      </c>
      <c r="G32" s="170"/>
      <c r="H32" s="170"/>
      <c r="I32" s="170"/>
      <c r="J32" s="170"/>
      <c r="K32" s="168">
        <f t="shared" si="15"/>
        <v>50</v>
      </c>
      <c r="L32" s="168">
        <v>10</v>
      </c>
      <c r="M32" s="168">
        <f t="shared" si="10"/>
        <v>60</v>
      </c>
      <c r="N32" s="169">
        <v>2</v>
      </c>
      <c r="O32" s="167" t="s">
        <v>48</v>
      </c>
      <c r="P32" s="170"/>
      <c r="Q32" s="170"/>
      <c r="R32" s="170"/>
      <c r="S32" s="170"/>
      <c r="T32" s="170"/>
      <c r="U32" s="170"/>
      <c r="V32" s="170"/>
      <c r="W32" s="168"/>
      <c r="X32" s="168"/>
      <c r="Y32" s="168"/>
      <c r="Z32" s="169"/>
      <c r="AA32" s="169"/>
      <c r="AB32" s="139">
        <f t="shared" si="11"/>
        <v>50</v>
      </c>
      <c r="AC32" s="139">
        <f t="shared" si="12"/>
        <v>10</v>
      </c>
      <c r="AD32" s="139">
        <f t="shared" si="13"/>
        <v>60</v>
      </c>
      <c r="AE32" s="140">
        <f t="shared" si="14"/>
        <v>2</v>
      </c>
    </row>
    <row r="33" spans="1:31" ht="26.25" customHeight="1">
      <c r="A33" s="218" t="s">
        <v>229</v>
      </c>
      <c r="B33" s="204">
        <v>13</v>
      </c>
      <c r="C33" s="166" t="s">
        <v>191</v>
      </c>
      <c r="D33" s="170">
        <v>10</v>
      </c>
      <c r="E33" s="170">
        <v>10</v>
      </c>
      <c r="F33" s="170">
        <v>15</v>
      </c>
      <c r="G33" s="170"/>
      <c r="H33" s="170"/>
      <c r="I33" s="170"/>
      <c r="J33" s="170"/>
      <c r="K33" s="168">
        <f t="shared" si="15"/>
        <v>35</v>
      </c>
      <c r="L33" s="168">
        <v>15</v>
      </c>
      <c r="M33" s="168">
        <f t="shared" si="10"/>
        <v>50</v>
      </c>
      <c r="N33" s="169">
        <v>2</v>
      </c>
      <c r="O33" s="167" t="s">
        <v>48</v>
      </c>
      <c r="P33" s="170"/>
      <c r="Q33" s="170"/>
      <c r="R33" s="170"/>
      <c r="S33" s="170"/>
      <c r="T33" s="170"/>
      <c r="U33" s="170"/>
      <c r="V33" s="170"/>
      <c r="W33" s="168"/>
      <c r="X33" s="168"/>
      <c r="Y33" s="168"/>
      <c r="Z33" s="169"/>
      <c r="AA33" s="169"/>
      <c r="AB33" s="139">
        <f t="shared" si="11"/>
        <v>35</v>
      </c>
      <c r="AC33" s="139">
        <f t="shared" si="12"/>
        <v>15</v>
      </c>
      <c r="AD33" s="139">
        <f t="shared" si="13"/>
        <v>50</v>
      </c>
      <c r="AE33" s="140">
        <f t="shared" si="14"/>
        <v>2</v>
      </c>
    </row>
    <row r="34" spans="1:31" ht="26.25" customHeight="1">
      <c r="A34" s="141" t="s">
        <v>192</v>
      </c>
      <c r="B34" s="204">
        <v>14</v>
      </c>
      <c r="C34" s="166" t="s">
        <v>193</v>
      </c>
      <c r="D34" s="173"/>
      <c r="E34" s="167"/>
      <c r="F34" s="167"/>
      <c r="G34" s="167"/>
      <c r="H34" s="167"/>
      <c r="I34" s="167"/>
      <c r="J34" s="167"/>
      <c r="K34" s="168"/>
      <c r="L34" s="205"/>
      <c r="M34" s="168"/>
      <c r="N34" s="169"/>
      <c r="O34" s="167"/>
      <c r="P34" s="167">
        <v>20</v>
      </c>
      <c r="Q34" s="167">
        <v>5</v>
      </c>
      <c r="R34" s="167">
        <v>10</v>
      </c>
      <c r="S34" s="167"/>
      <c r="T34" s="167"/>
      <c r="U34" s="170"/>
      <c r="V34" s="170"/>
      <c r="W34" s="168">
        <f t="shared" ref="W34" si="18">SUM(P34:V34)</f>
        <v>35</v>
      </c>
      <c r="X34" s="168">
        <v>15</v>
      </c>
      <c r="Y34" s="168">
        <f t="shared" ref="Y34:Y35" si="19">SUM(W34,X34)</f>
        <v>50</v>
      </c>
      <c r="Z34" s="169">
        <v>2</v>
      </c>
      <c r="AA34" s="167" t="s">
        <v>48</v>
      </c>
      <c r="AB34" s="139">
        <f t="shared" si="11"/>
        <v>35</v>
      </c>
      <c r="AC34" s="139">
        <f t="shared" si="12"/>
        <v>15</v>
      </c>
      <c r="AD34" s="139">
        <f t="shared" si="13"/>
        <v>50</v>
      </c>
      <c r="AE34" s="140">
        <f t="shared" si="14"/>
        <v>2</v>
      </c>
    </row>
    <row r="35" spans="1:31" ht="26.25" customHeight="1">
      <c r="A35" s="141" t="s">
        <v>215</v>
      </c>
      <c r="B35" s="204">
        <v>15</v>
      </c>
      <c r="C35" s="166" t="s">
        <v>194</v>
      </c>
      <c r="D35" s="167"/>
      <c r="E35" s="167"/>
      <c r="F35" s="167"/>
      <c r="G35" s="167"/>
      <c r="H35" s="167"/>
      <c r="I35" s="167"/>
      <c r="J35" s="167"/>
      <c r="K35" s="168"/>
      <c r="L35" s="168"/>
      <c r="M35" s="168"/>
      <c r="N35" s="169"/>
      <c r="O35" s="167"/>
      <c r="P35" s="167">
        <v>10</v>
      </c>
      <c r="Q35" s="167">
        <v>5</v>
      </c>
      <c r="R35" s="167"/>
      <c r="S35" s="167">
        <v>5</v>
      </c>
      <c r="T35" s="167"/>
      <c r="U35" s="170"/>
      <c r="V35" s="170"/>
      <c r="W35" s="168">
        <f t="shared" ref="W35" si="20">SUM(P35:V35)</f>
        <v>20</v>
      </c>
      <c r="X35" s="168">
        <v>5</v>
      </c>
      <c r="Y35" s="168">
        <f t="shared" si="19"/>
        <v>25</v>
      </c>
      <c r="Z35" s="169">
        <v>1</v>
      </c>
      <c r="AA35" s="167" t="s">
        <v>48</v>
      </c>
      <c r="AB35" s="139">
        <f t="shared" si="11"/>
        <v>20</v>
      </c>
      <c r="AC35" s="139">
        <f t="shared" si="12"/>
        <v>5</v>
      </c>
      <c r="AD35" s="139">
        <f t="shared" si="13"/>
        <v>25</v>
      </c>
      <c r="AE35" s="140">
        <f t="shared" si="14"/>
        <v>1</v>
      </c>
    </row>
    <row r="36" spans="1:31" ht="26.25" customHeight="1">
      <c r="A36" s="141"/>
      <c r="B36" s="207">
        <v>16</v>
      </c>
      <c r="C36" s="44" t="s">
        <v>195</v>
      </c>
      <c r="D36" s="48"/>
      <c r="E36" s="48">
        <v>60</v>
      </c>
      <c r="F36" s="48"/>
      <c r="G36" s="48"/>
      <c r="H36" s="48"/>
      <c r="I36" s="48"/>
      <c r="J36" s="48"/>
      <c r="K36" s="162">
        <f t="shared" ref="K36" si="21">SUM(D36:J36)</f>
        <v>60</v>
      </c>
      <c r="L36" s="162">
        <v>40</v>
      </c>
      <c r="M36" s="162">
        <f t="shared" ref="M36" si="22">SUM(K36,L36)</f>
        <v>100</v>
      </c>
      <c r="N36" s="47">
        <v>4</v>
      </c>
      <c r="O36" s="48" t="s">
        <v>48</v>
      </c>
      <c r="P36" s="45"/>
      <c r="Q36" s="45"/>
      <c r="R36" s="45"/>
      <c r="S36" s="45"/>
      <c r="T36" s="45"/>
      <c r="U36" s="45"/>
      <c r="V36" s="45"/>
      <c r="W36" s="162"/>
      <c r="X36" s="162"/>
      <c r="Y36" s="162"/>
      <c r="Z36" s="47"/>
      <c r="AA36" s="48"/>
      <c r="AB36" s="139">
        <f t="shared" si="11"/>
        <v>60</v>
      </c>
      <c r="AC36" s="139">
        <f t="shared" si="12"/>
        <v>40</v>
      </c>
      <c r="AD36" s="139">
        <f t="shared" si="13"/>
        <v>100</v>
      </c>
      <c r="AE36" s="140">
        <f t="shared" si="14"/>
        <v>4</v>
      </c>
    </row>
    <row r="37" spans="1:31" ht="26.25" customHeight="1">
      <c r="A37" s="141" t="s">
        <v>230</v>
      </c>
      <c r="B37" s="207">
        <v>17</v>
      </c>
      <c r="C37" s="44" t="s">
        <v>196</v>
      </c>
      <c r="D37" s="48"/>
      <c r="E37" s="48"/>
      <c r="F37" s="48"/>
      <c r="G37" s="48"/>
      <c r="H37" s="48"/>
      <c r="I37" s="48"/>
      <c r="J37" s="48"/>
      <c r="K37" s="162"/>
      <c r="L37" s="162"/>
      <c r="M37" s="162"/>
      <c r="N37" s="47"/>
      <c r="O37" s="48"/>
      <c r="P37" s="45"/>
      <c r="Q37" s="45">
        <v>20</v>
      </c>
      <c r="R37" s="45">
        <v>70</v>
      </c>
      <c r="S37" s="45"/>
      <c r="T37" s="45"/>
      <c r="U37" s="45"/>
      <c r="V37" s="45"/>
      <c r="W37" s="162">
        <f t="shared" si="16"/>
        <v>90</v>
      </c>
      <c r="X37" s="162">
        <v>35</v>
      </c>
      <c r="Y37" s="162">
        <f t="shared" si="17"/>
        <v>125</v>
      </c>
      <c r="Z37" s="47">
        <v>5</v>
      </c>
      <c r="AA37" s="47" t="s">
        <v>49</v>
      </c>
      <c r="AB37" s="139">
        <f t="shared" si="11"/>
        <v>90</v>
      </c>
      <c r="AC37" s="139">
        <f t="shared" si="12"/>
        <v>35</v>
      </c>
      <c r="AD37" s="139">
        <f t="shared" si="13"/>
        <v>125</v>
      </c>
      <c r="AE37" s="140">
        <f t="shared" si="14"/>
        <v>5</v>
      </c>
    </row>
    <row r="38" spans="1:31">
      <c r="A38" s="200"/>
      <c r="B38" s="258" t="s">
        <v>161</v>
      </c>
      <c r="C38" s="259"/>
      <c r="D38" s="149"/>
      <c r="E38" s="149"/>
      <c r="F38" s="149"/>
      <c r="G38" s="149"/>
      <c r="H38" s="149"/>
      <c r="I38" s="149"/>
      <c r="J38" s="149"/>
      <c r="K38" s="149"/>
      <c r="L38" s="149"/>
      <c r="M38" s="149"/>
      <c r="N38" s="149"/>
      <c r="O38" s="149"/>
      <c r="P38" s="149"/>
      <c r="Q38" s="149"/>
      <c r="R38" s="149"/>
      <c r="S38" s="149"/>
      <c r="T38" s="149"/>
      <c r="U38" s="149"/>
      <c r="V38" s="149"/>
      <c r="W38" s="149"/>
      <c r="X38" s="149"/>
      <c r="Y38" s="149"/>
      <c r="Z38" s="149"/>
      <c r="AA38" s="149"/>
      <c r="AB38" s="149"/>
      <c r="AC38" s="164"/>
      <c r="AD38" s="164"/>
      <c r="AE38" s="164"/>
    </row>
    <row r="39" spans="1:31" ht="30" customHeight="1">
      <c r="A39" s="141" t="s">
        <v>197</v>
      </c>
      <c r="B39" s="208">
        <v>1</v>
      </c>
      <c r="C39" s="94" t="s">
        <v>198</v>
      </c>
      <c r="D39" s="176"/>
      <c r="E39" s="176">
        <v>30</v>
      </c>
      <c r="F39" s="176"/>
      <c r="G39" s="176"/>
      <c r="H39" s="176"/>
      <c r="I39" s="176"/>
      <c r="J39" s="176"/>
      <c r="K39" s="176">
        <f>SUM(D39:J39)</f>
        <v>30</v>
      </c>
      <c r="L39" s="176">
        <v>20</v>
      </c>
      <c r="M39" s="144">
        <f t="shared" ref="M39:M45" si="23">SUM(K39,L39)</f>
        <v>50</v>
      </c>
      <c r="N39" s="177">
        <v>2</v>
      </c>
      <c r="O39" s="54" t="s">
        <v>48</v>
      </c>
      <c r="P39" s="176"/>
      <c r="Q39" s="176"/>
      <c r="R39" s="176"/>
      <c r="S39" s="176"/>
      <c r="T39" s="176"/>
      <c r="U39" s="176"/>
      <c r="V39" s="176"/>
      <c r="W39" s="176"/>
      <c r="X39" s="176"/>
      <c r="Y39" s="176"/>
      <c r="Z39" s="176"/>
      <c r="AA39" s="176"/>
      <c r="AB39" s="179">
        <f t="shared" ref="AB39:AC48" si="24">SUM(K39+W39)</f>
        <v>30</v>
      </c>
      <c r="AC39" s="179">
        <f t="shared" si="24"/>
        <v>20</v>
      </c>
      <c r="AD39" s="179">
        <f t="shared" ref="AD39:AD49" si="25">SUM(AB39+AC39)</f>
        <v>50</v>
      </c>
      <c r="AE39" s="180">
        <f t="shared" ref="AE39:AE45" si="26">SUM(N39+Z39)</f>
        <v>2</v>
      </c>
    </row>
    <row r="40" spans="1:31" ht="45.65" customHeight="1">
      <c r="A40" s="135" t="s">
        <v>199</v>
      </c>
      <c r="B40" s="208">
        <v>2</v>
      </c>
      <c r="C40" s="94" t="s">
        <v>200</v>
      </c>
      <c r="D40" s="176"/>
      <c r="E40" s="176">
        <v>30</v>
      </c>
      <c r="F40" s="176"/>
      <c r="G40" s="176"/>
      <c r="H40" s="176"/>
      <c r="I40" s="176"/>
      <c r="J40" s="176"/>
      <c r="K40" s="176">
        <f t="shared" ref="K40:K45" si="27">SUM(D40:J40)</f>
        <v>30</v>
      </c>
      <c r="L40" s="176">
        <v>20</v>
      </c>
      <c r="M40" s="144">
        <f t="shared" si="23"/>
        <v>50</v>
      </c>
      <c r="N40" s="177">
        <v>2</v>
      </c>
      <c r="O40" s="54" t="s">
        <v>48</v>
      </c>
      <c r="P40" s="176"/>
      <c r="Q40" s="176"/>
      <c r="R40" s="176"/>
      <c r="S40" s="176"/>
      <c r="T40" s="176"/>
      <c r="U40" s="176"/>
      <c r="V40" s="176"/>
      <c r="W40" s="176"/>
      <c r="X40" s="176"/>
      <c r="Y40" s="176"/>
      <c r="Z40" s="176"/>
      <c r="AA40" s="176"/>
      <c r="AB40" s="179">
        <f t="shared" si="24"/>
        <v>30</v>
      </c>
      <c r="AC40" s="179">
        <f t="shared" si="24"/>
        <v>20</v>
      </c>
      <c r="AD40" s="179">
        <f t="shared" si="25"/>
        <v>50</v>
      </c>
      <c r="AE40" s="180">
        <f t="shared" si="26"/>
        <v>2</v>
      </c>
    </row>
    <row r="41" spans="1:31" ht="30" customHeight="1">
      <c r="A41" s="206" t="s">
        <v>201</v>
      </c>
      <c r="B41" s="208">
        <v>3</v>
      </c>
      <c r="C41" s="209" t="s">
        <v>202</v>
      </c>
      <c r="D41" s="176"/>
      <c r="E41" s="176">
        <v>30</v>
      </c>
      <c r="F41" s="176"/>
      <c r="G41" s="176"/>
      <c r="H41" s="176"/>
      <c r="I41" s="176"/>
      <c r="J41" s="176"/>
      <c r="K41" s="176">
        <f t="shared" si="27"/>
        <v>30</v>
      </c>
      <c r="L41" s="176">
        <v>20</v>
      </c>
      <c r="M41" s="144">
        <f t="shared" si="23"/>
        <v>50</v>
      </c>
      <c r="N41" s="177">
        <v>2</v>
      </c>
      <c r="O41" s="54" t="s">
        <v>48</v>
      </c>
      <c r="P41" s="176"/>
      <c r="Q41" s="176"/>
      <c r="R41" s="176"/>
      <c r="S41" s="176"/>
      <c r="T41" s="176"/>
      <c r="U41" s="176"/>
      <c r="V41" s="176"/>
      <c r="W41" s="176"/>
      <c r="X41" s="176"/>
      <c r="Y41" s="176"/>
      <c r="Z41" s="176"/>
      <c r="AA41" s="176"/>
      <c r="AB41" s="179">
        <f t="shared" si="24"/>
        <v>30</v>
      </c>
      <c r="AC41" s="179">
        <f t="shared" si="24"/>
        <v>20</v>
      </c>
      <c r="AD41" s="179">
        <f t="shared" si="25"/>
        <v>50</v>
      </c>
      <c r="AE41" s="180">
        <f t="shared" si="26"/>
        <v>2</v>
      </c>
    </row>
    <row r="42" spans="1:31" ht="30" customHeight="1">
      <c r="A42" s="141" t="s">
        <v>203</v>
      </c>
      <c r="B42" s="208">
        <v>4</v>
      </c>
      <c r="C42" s="94" t="s">
        <v>204</v>
      </c>
      <c r="D42" s="176"/>
      <c r="E42" s="176">
        <v>30</v>
      </c>
      <c r="F42" s="176"/>
      <c r="G42" s="176"/>
      <c r="H42" s="176"/>
      <c r="I42" s="176"/>
      <c r="J42" s="176"/>
      <c r="K42" s="176">
        <f t="shared" ref="K42" si="28">SUM(D42:J42)</f>
        <v>30</v>
      </c>
      <c r="L42" s="176">
        <v>20</v>
      </c>
      <c r="M42" s="144">
        <f t="shared" si="23"/>
        <v>50</v>
      </c>
      <c r="N42" s="177">
        <v>2</v>
      </c>
      <c r="O42" s="54" t="s">
        <v>48</v>
      </c>
      <c r="P42" s="176"/>
      <c r="Q42" s="176"/>
      <c r="R42" s="176"/>
      <c r="S42" s="176"/>
      <c r="T42" s="176"/>
      <c r="U42" s="176"/>
      <c r="V42" s="176"/>
      <c r="W42" s="176"/>
      <c r="X42" s="176"/>
      <c r="Y42" s="176"/>
      <c r="Z42" s="176"/>
      <c r="AA42" s="176"/>
      <c r="AB42" s="179">
        <f t="shared" si="24"/>
        <v>30</v>
      </c>
      <c r="AC42" s="179">
        <f t="shared" ref="AC42:AC44" si="29">SUM(L42+X42)</f>
        <v>20</v>
      </c>
      <c r="AD42" s="179">
        <f t="shared" si="25"/>
        <v>50</v>
      </c>
      <c r="AE42" s="180">
        <f t="shared" si="26"/>
        <v>2</v>
      </c>
    </row>
    <row r="43" spans="1:31" ht="30" customHeight="1">
      <c r="A43" s="141" t="s">
        <v>205</v>
      </c>
      <c r="B43" s="208">
        <v>5</v>
      </c>
      <c r="C43" s="94" t="s">
        <v>206</v>
      </c>
      <c r="D43" s="176"/>
      <c r="E43" s="176">
        <v>30</v>
      </c>
      <c r="F43" s="176"/>
      <c r="G43" s="176"/>
      <c r="H43" s="176"/>
      <c r="I43" s="176"/>
      <c r="J43" s="176"/>
      <c r="K43" s="176">
        <f t="shared" ref="K43:K44" si="30">SUM(D43:J43)</f>
        <v>30</v>
      </c>
      <c r="L43" s="176">
        <v>20</v>
      </c>
      <c r="M43" s="144">
        <f t="shared" si="23"/>
        <v>50</v>
      </c>
      <c r="N43" s="177">
        <v>2</v>
      </c>
      <c r="O43" s="54" t="s">
        <v>48</v>
      </c>
      <c r="P43" s="176"/>
      <c r="Q43" s="176"/>
      <c r="R43" s="176"/>
      <c r="S43" s="176"/>
      <c r="T43" s="176"/>
      <c r="U43" s="176"/>
      <c r="V43" s="176"/>
      <c r="W43" s="176"/>
      <c r="X43" s="176"/>
      <c r="Y43" s="176"/>
      <c r="Z43" s="176"/>
      <c r="AA43" s="176"/>
      <c r="AB43" s="179">
        <f t="shared" si="24"/>
        <v>30</v>
      </c>
      <c r="AC43" s="179">
        <f t="shared" si="29"/>
        <v>20</v>
      </c>
      <c r="AD43" s="179">
        <f t="shared" si="25"/>
        <v>50</v>
      </c>
      <c r="AE43" s="180">
        <f t="shared" si="26"/>
        <v>2</v>
      </c>
    </row>
    <row r="44" spans="1:31" ht="39.4" customHeight="1">
      <c r="A44" s="141" t="s">
        <v>207</v>
      </c>
      <c r="B44" s="208">
        <v>6</v>
      </c>
      <c r="C44" s="210" t="s">
        <v>208</v>
      </c>
      <c r="D44" s="176"/>
      <c r="E44" s="176">
        <v>30</v>
      </c>
      <c r="F44" s="176"/>
      <c r="G44" s="176"/>
      <c r="H44" s="176"/>
      <c r="I44" s="176"/>
      <c r="J44" s="176"/>
      <c r="K44" s="176">
        <f t="shared" si="30"/>
        <v>30</v>
      </c>
      <c r="L44" s="176">
        <v>20</v>
      </c>
      <c r="M44" s="144">
        <f t="shared" si="23"/>
        <v>50</v>
      </c>
      <c r="N44" s="177">
        <v>2</v>
      </c>
      <c r="O44" s="54" t="s">
        <v>48</v>
      </c>
      <c r="P44" s="176"/>
      <c r="Q44" s="176"/>
      <c r="R44" s="176"/>
      <c r="S44" s="176"/>
      <c r="T44" s="176"/>
      <c r="U44" s="176"/>
      <c r="V44" s="176"/>
      <c r="W44" s="176"/>
      <c r="X44" s="176"/>
      <c r="Y44" s="176"/>
      <c r="Z44" s="176"/>
      <c r="AA44" s="176"/>
      <c r="AB44" s="179">
        <f t="shared" si="24"/>
        <v>30</v>
      </c>
      <c r="AC44" s="179">
        <f t="shared" si="29"/>
        <v>20</v>
      </c>
      <c r="AD44" s="179">
        <f t="shared" si="25"/>
        <v>50</v>
      </c>
      <c r="AE44" s="180">
        <f t="shared" si="26"/>
        <v>2</v>
      </c>
    </row>
    <row r="45" spans="1:31" ht="30" customHeight="1">
      <c r="A45" s="141" t="s">
        <v>209</v>
      </c>
      <c r="B45" s="208">
        <v>7</v>
      </c>
      <c r="C45" s="94" t="s">
        <v>210</v>
      </c>
      <c r="D45" s="176"/>
      <c r="E45" s="176">
        <v>30</v>
      </c>
      <c r="F45" s="176"/>
      <c r="G45" s="176"/>
      <c r="H45" s="176"/>
      <c r="I45" s="176"/>
      <c r="J45" s="176"/>
      <c r="K45" s="176">
        <f t="shared" si="27"/>
        <v>30</v>
      </c>
      <c r="L45" s="176">
        <v>20</v>
      </c>
      <c r="M45" s="144">
        <f t="shared" si="23"/>
        <v>50</v>
      </c>
      <c r="N45" s="177">
        <v>2</v>
      </c>
      <c r="O45" s="54" t="s">
        <v>48</v>
      </c>
      <c r="P45" s="176"/>
      <c r="Q45" s="176"/>
      <c r="R45" s="176"/>
      <c r="S45" s="176"/>
      <c r="T45" s="176"/>
      <c r="U45" s="176"/>
      <c r="V45" s="176"/>
      <c r="W45" s="176"/>
      <c r="X45" s="176"/>
      <c r="Y45" s="176"/>
      <c r="Z45" s="176"/>
      <c r="AA45" s="176"/>
      <c r="AB45" s="179">
        <f t="shared" si="24"/>
        <v>30</v>
      </c>
      <c r="AC45" s="179">
        <f t="shared" si="24"/>
        <v>20</v>
      </c>
      <c r="AD45" s="179">
        <f t="shared" si="25"/>
        <v>50</v>
      </c>
      <c r="AE45" s="180">
        <f t="shared" si="26"/>
        <v>2</v>
      </c>
    </row>
    <row r="46" spans="1:31">
      <c r="A46" s="200"/>
      <c r="B46" s="211" t="s">
        <v>112</v>
      </c>
      <c r="C46" s="212"/>
      <c r="D46" s="149"/>
      <c r="E46" s="149"/>
      <c r="F46" s="149"/>
      <c r="G46" s="149"/>
      <c r="H46" s="149"/>
      <c r="I46" s="149"/>
      <c r="J46" s="149"/>
      <c r="K46" s="149"/>
      <c r="L46" s="149"/>
      <c r="M46" s="149"/>
      <c r="N46" s="149"/>
      <c r="O46" s="149"/>
      <c r="P46" s="149"/>
      <c r="Q46" s="149"/>
      <c r="R46" s="149"/>
      <c r="S46" s="149"/>
      <c r="T46" s="149"/>
      <c r="U46" s="149"/>
      <c r="V46" s="149"/>
      <c r="W46" s="149"/>
      <c r="X46" s="149"/>
      <c r="Y46" s="149"/>
      <c r="Z46" s="149"/>
      <c r="AA46" s="149"/>
      <c r="AB46" s="149"/>
      <c r="AC46" s="164"/>
      <c r="AD46" s="164"/>
      <c r="AE46" s="164"/>
    </row>
    <row r="47" spans="1:31" ht="33.65" customHeight="1">
      <c r="A47" s="135" t="s">
        <v>211</v>
      </c>
      <c r="B47" s="213">
        <v>18</v>
      </c>
      <c r="C47" s="103" t="s">
        <v>212</v>
      </c>
      <c r="D47" s="182"/>
      <c r="E47" s="182"/>
      <c r="F47" s="182"/>
      <c r="G47" s="182"/>
      <c r="H47" s="182"/>
      <c r="I47" s="182"/>
      <c r="J47" s="182"/>
      <c r="K47" s="182"/>
      <c r="L47" s="182"/>
      <c r="M47" s="182"/>
      <c r="N47" s="105"/>
      <c r="O47" s="106"/>
      <c r="P47" s="106"/>
      <c r="Q47" s="105"/>
      <c r="R47" s="106"/>
      <c r="S47" s="106"/>
      <c r="T47" s="106"/>
      <c r="U47" s="105">
        <v>164</v>
      </c>
      <c r="V47" s="106"/>
      <c r="W47" s="182">
        <f>SUM(P47:U47)</f>
        <v>164</v>
      </c>
      <c r="X47" s="182"/>
      <c r="Y47" s="182">
        <f>SUM(W47:X47)</f>
        <v>164</v>
      </c>
      <c r="Z47" s="105">
        <v>6</v>
      </c>
      <c r="AA47" s="106" t="s">
        <v>48</v>
      </c>
      <c r="AB47" s="179">
        <f t="shared" ref="AB47:AC48" si="31">SUM(K47+W47)</f>
        <v>164</v>
      </c>
      <c r="AC47" s="179">
        <f t="shared" si="31"/>
        <v>0</v>
      </c>
      <c r="AD47" s="179">
        <f t="shared" ref="AD47:AD48" si="32">SUM(AB47+AC47)</f>
        <v>164</v>
      </c>
      <c r="AE47" s="180">
        <f t="shared" ref="AE47:AE48" si="33">SUM(N47+Z47)</f>
        <v>6</v>
      </c>
    </row>
    <row r="48" spans="1:31" ht="93.4" customHeight="1">
      <c r="A48" s="135" t="s">
        <v>211</v>
      </c>
      <c r="B48" s="213">
        <v>19</v>
      </c>
      <c r="C48" s="108" t="s">
        <v>213</v>
      </c>
      <c r="D48" s="109"/>
      <c r="E48" s="106"/>
      <c r="F48" s="106"/>
      <c r="G48" s="105"/>
      <c r="H48" s="106"/>
      <c r="I48" s="106">
        <v>150</v>
      </c>
      <c r="J48" s="182"/>
      <c r="K48" s="182">
        <f>SUM(D48:J48)</f>
        <v>150</v>
      </c>
      <c r="L48" s="182"/>
      <c r="M48" s="182">
        <f>SUM(K48:L48)</f>
        <v>150</v>
      </c>
      <c r="N48" s="105">
        <v>6</v>
      </c>
      <c r="O48" s="106" t="s">
        <v>48</v>
      </c>
      <c r="P48" s="106"/>
      <c r="Q48" s="106"/>
      <c r="R48" s="106"/>
      <c r="S48" s="106"/>
      <c r="T48" s="106"/>
      <c r="U48" s="105">
        <v>50</v>
      </c>
      <c r="V48" s="106"/>
      <c r="W48" s="182">
        <f>SUM(P48:U48)</f>
        <v>50</v>
      </c>
      <c r="X48" s="182"/>
      <c r="Y48" s="182">
        <f>SUM(W48:X48)</f>
        <v>50</v>
      </c>
      <c r="Z48" s="105">
        <v>2</v>
      </c>
      <c r="AA48" s="106" t="s">
        <v>48</v>
      </c>
      <c r="AB48" s="179">
        <f t="shared" si="31"/>
        <v>200</v>
      </c>
      <c r="AC48" s="179">
        <f t="shared" si="24"/>
        <v>0</v>
      </c>
      <c r="AD48" s="179">
        <f t="shared" si="32"/>
        <v>200</v>
      </c>
      <c r="AE48" s="180">
        <f t="shared" si="33"/>
        <v>8</v>
      </c>
    </row>
    <row r="49" spans="1:31">
      <c r="B49" s="260" t="s">
        <v>116</v>
      </c>
      <c r="C49" s="261"/>
      <c r="D49" s="214">
        <f>SUM(D19:D37)</f>
        <v>125</v>
      </c>
      <c r="E49" s="184">
        <f>SUM(E47:E48,E19:E37)</f>
        <v>135</v>
      </c>
      <c r="F49" s="184">
        <f>SUM(F19:F48)</f>
        <v>105</v>
      </c>
      <c r="G49" s="184">
        <f>SUM(G19:G48)</f>
        <v>85</v>
      </c>
      <c r="H49" s="184">
        <f>SUM(H19:H48)</f>
        <v>0</v>
      </c>
      <c r="I49" s="184">
        <f>SUM(I19:I48)</f>
        <v>150</v>
      </c>
      <c r="J49" s="184">
        <f>SUM(J19:J48)</f>
        <v>0</v>
      </c>
      <c r="K49" s="184">
        <f>SUM(K47:K48,K19:K37)</f>
        <v>600</v>
      </c>
      <c r="L49" s="184">
        <f>SUM(L47:L48,L19:L37)</f>
        <v>180</v>
      </c>
      <c r="M49" s="184">
        <f>SUM(M47:M48,M19:M37)</f>
        <v>780</v>
      </c>
      <c r="N49" s="184">
        <f>SUM(N47:N48,N19:N37)</f>
        <v>30</v>
      </c>
      <c r="O49" s="164" t="s">
        <v>117</v>
      </c>
      <c r="P49" s="184">
        <f>SUM(P19:P37)</f>
        <v>130</v>
      </c>
      <c r="Q49" s="184">
        <f>SUM(Q19:Q37)</f>
        <v>70</v>
      </c>
      <c r="R49" s="184">
        <f>SUM(R19:R48)</f>
        <v>155</v>
      </c>
      <c r="S49" s="184">
        <f>SUM(S19:S48)</f>
        <v>70</v>
      </c>
      <c r="T49" s="184">
        <f>SUM(T19:T48)</f>
        <v>0</v>
      </c>
      <c r="U49" s="184">
        <f>SUM(U47:U48)</f>
        <v>214</v>
      </c>
      <c r="V49" s="184">
        <f>SUM(V19:V48)</f>
        <v>0</v>
      </c>
      <c r="W49" s="184">
        <f>SUM(W47:W48,W19:W37)</f>
        <v>639</v>
      </c>
      <c r="X49" s="184">
        <f>SUM(X47:X48,X19:X37)</f>
        <v>155</v>
      </c>
      <c r="Y49" s="184">
        <f>SUM(Y47:Y48,Y19:Y37)</f>
        <v>794</v>
      </c>
      <c r="Z49" s="184">
        <f>SUM(Z19:Z37)+Z47+Z48</f>
        <v>30</v>
      </c>
      <c r="AA49" s="164" t="s">
        <v>117</v>
      </c>
      <c r="AB49" s="184">
        <f>SUM(AB47:AB48,AB19:AB37)</f>
        <v>1239</v>
      </c>
      <c r="AC49" s="184">
        <f>SUM(AC47:AC48,AC19:AC37)</f>
        <v>335</v>
      </c>
      <c r="AD49" s="184">
        <f t="shared" si="25"/>
        <v>1574</v>
      </c>
      <c r="AE49" s="184">
        <f>SUM(AE47,AE48,AE19:AE37)</f>
        <v>60</v>
      </c>
    </row>
    <row r="50" spans="1:31">
      <c r="B50" s="215"/>
      <c r="C50" s="215"/>
      <c r="D50" s="216"/>
      <c r="E50" s="216"/>
      <c r="F50" s="216"/>
      <c r="G50" s="216"/>
      <c r="H50" s="216"/>
      <c r="I50" s="216"/>
      <c r="J50" s="216"/>
      <c r="K50" s="216"/>
      <c r="L50" s="216"/>
      <c r="M50" s="216"/>
      <c r="N50" s="216"/>
      <c r="O50" s="216"/>
      <c r="P50" s="216"/>
      <c r="Q50" s="216"/>
      <c r="R50" s="216"/>
      <c r="S50" s="216"/>
      <c r="T50" s="216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</row>
    <row r="51" spans="1:31">
      <c r="B51" s="186" t="s">
        <v>118</v>
      </c>
    </row>
    <row r="52" spans="1:31">
      <c r="B52" s="187" t="s">
        <v>119</v>
      </c>
    </row>
    <row r="53" spans="1:31">
      <c r="B53" s="217" t="s">
        <v>120</v>
      </c>
    </row>
    <row r="54" spans="1:31">
      <c r="L54" s="120" t="s">
        <v>121</v>
      </c>
    </row>
    <row r="56" spans="1:31">
      <c r="A56" s="118"/>
      <c r="B56" s="118"/>
      <c r="C56" s="118"/>
      <c r="D56" s="118"/>
      <c r="E56" s="118"/>
      <c r="F56" s="118"/>
      <c r="G56" s="118"/>
      <c r="H56" s="118"/>
      <c r="I56" s="118"/>
      <c r="J56" s="118"/>
      <c r="K56" s="118"/>
      <c r="L56" s="118"/>
      <c r="M56" s="118"/>
      <c r="N56" s="118"/>
      <c r="O56" s="118"/>
      <c r="P56" s="118"/>
      <c r="Q56" s="118"/>
      <c r="R56" s="118"/>
      <c r="S56" s="118"/>
      <c r="T56" s="118"/>
      <c r="U56" s="118"/>
      <c r="V56" s="118"/>
      <c r="W56" s="118"/>
      <c r="X56" s="118"/>
      <c r="Y56" s="118"/>
    </row>
    <row r="57" spans="1:31">
      <c r="B57" s="119"/>
      <c r="C57" s="119"/>
      <c r="D57" s="119"/>
      <c r="E57" s="119"/>
      <c r="F57" s="119"/>
      <c r="G57" s="119"/>
      <c r="H57" s="119"/>
      <c r="I57" s="119"/>
      <c r="J57" s="119"/>
      <c r="K57" s="119"/>
      <c r="L57" s="119"/>
      <c r="M57" s="119"/>
      <c r="N57" s="119"/>
      <c r="O57" s="119"/>
      <c r="P57" s="119"/>
      <c r="Q57" s="119"/>
      <c r="R57" s="119"/>
      <c r="S57" s="119"/>
      <c r="T57" s="119"/>
      <c r="U57" s="119"/>
      <c r="V57" s="119"/>
      <c r="W57" s="119"/>
      <c r="X57" s="119"/>
      <c r="Y57" s="119"/>
    </row>
    <row r="58" spans="1:31">
      <c r="B58" s="119"/>
      <c r="C58" s="119"/>
      <c r="D58" s="119"/>
      <c r="E58" s="119"/>
      <c r="F58" s="119"/>
      <c r="G58" s="119"/>
      <c r="H58" s="119"/>
      <c r="I58" s="119"/>
      <c r="J58" s="119"/>
      <c r="K58" s="119"/>
      <c r="L58" s="119"/>
      <c r="N58" s="119"/>
      <c r="O58" s="119"/>
      <c r="P58" s="119"/>
      <c r="Q58" s="119"/>
      <c r="R58" s="119"/>
      <c r="S58" s="119"/>
      <c r="T58" s="119"/>
      <c r="U58" s="119"/>
      <c r="V58" s="119"/>
      <c r="W58" s="119"/>
      <c r="X58" s="119"/>
      <c r="Y58" s="119"/>
    </row>
    <row r="59" spans="1:31">
      <c r="B59" s="119"/>
      <c r="C59" s="119"/>
      <c r="D59" s="119"/>
      <c r="E59" s="119"/>
      <c r="F59" s="119"/>
      <c r="G59" s="119"/>
      <c r="H59" s="119"/>
      <c r="I59" s="119"/>
      <c r="J59" s="119"/>
      <c r="K59" s="119"/>
      <c r="L59" s="119"/>
      <c r="M59" s="119"/>
      <c r="N59" s="119"/>
      <c r="O59" s="119"/>
      <c r="P59" s="119"/>
      <c r="Q59" s="119"/>
      <c r="R59" s="119"/>
      <c r="S59" s="119"/>
      <c r="T59" s="119"/>
      <c r="U59" s="119"/>
      <c r="V59" s="119"/>
      <c r="W59" s="119"/>
      <c r="X59" s="119"/>
      <c r="Y59" s="119"/>
    </row>
    <row r="60" spans="1:31">
      <c r="B60" s="119"/>
      <c r="C60" s="119"/>
      <c r="D60" s="119"/>
      <c r="E60" s="119"/>
      <c r="F60" s="119"/>
      <c r="G60" s="119"/>
      <c r="H60" s="119"/>
      <c r="I60" s="119"/>
      <c r="J60" s="119"/>
      <c r="K60" s="119"/>
      <c r="L60" s="119"/>
      <c r="M60" s="119"/>
      <c r="N60" s="119"/>
      <c r="O60" s="119"/>
      <c r="P60" s="119"/>
      <c r="Q60" s="119"/>
      <c r="R60" s="119"/>
      <c r="S60" s="119"/>
      <c r="T60" s="119"/>
      <c r="U60" s="119"/>
      <c r="V60" s="119"/>
      <c r="W60" s="119"/>
      <c r="X60" s="119"/>
      <c r="Y60" s="119"/>
    </row>
  </sheetData>
  <mergeCells count="12">
    <mergeCell ref="M18:N18"/>
    <mergeCell ref="B38:C38"/>
    <mergeCell ref="B49:C49"/>
    <mergeCell ref="B14:AE14"/>
    <mergeCell ref="B15:B16"/>
    <mergeCell ref="C15:C16"/>
    <mergeCell ref="D15:O15"/>
    <mergeCell ref="P15:AA15"/>
    <mergeCell ref="AB15:AE15"/>
    <mergeCell ref="D16:O16"/>
    <mergeCell ref="P16:AA16"/>
    <mergeCell ref="AB16:AE16"/>
  </mergeCells>
  <pageMargins left="0.25" right="0.25" top="0.75" bottom="0.75" header="0.3" footer="0.3"/>
  <pageSetup paperSize="9" scale="68" orientation="landscape" r:id="rId1"/>
  <rowBreaks count="1" manualBreakCount="1">
    <brk id="28" max="30" man="1"/>
  </rowBreaks>
  <colBreaks count="1" manualBreakCount="1">
    <brk id="15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Nazwane zakresy</vt:lpstr>
      </vt:variant>
      <vt:variant>
        <vt:i4>2</vt:i4>
      </vt:variant>
    </vt:vector>
  </HeadingPairs>
  <TitlesOfParts>
    <vt:vector size="6" baseType="lpstr">
      <vt:lpstr>Opiekunowie lat</vt:lpstr>
      <vt:lpstr>I RM I st</vt:lpstr>
      <vt:lpstr>II RM I st</vt:lpstr>
      <vt:lpstr>III RM I st</vt:lpstr>
      <vt:lpstr>'III RM I st'!Obszar_wydruku</vt:lpstr>
      <vt:lpstr>'Opiekunowie lat'!Obszar_wydruku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Dorota Sowińska</cp:lastModifiedBy>
  <cp:lastPrinted>2022-03-14T12:58:35Z</cp:lastPrinted>
  <dcterms:created xsi:type="dcterms:W3CDTF">1997-02-26T13:46:56Z</dcterms:created>
  <dcterms:modified xsi:type="dcterms:W3CDTF">2026-01-27T14:02:03Z</dcterms:modified>
</cp:coreProperties>
</file>