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54E12B45-06FA-422D-B9E6-46322EBAE91D}" xr6:coauthVersionLast="47" xr6:coauthVersionMax="47" xr10:uidLastSave="{00000000-0000-0000-0000-000000000000}"/>
  <bookViews>
    <workbookView xWindow="-24120" yWindow="1140" windowWidth="24240" windowHeight="13020" activeTab="1" xr2:uid="{00000000-000D-0000-FFFF-FFFF00000000}"/>
  </bookViews>
  <sheets>
    <sheet name="Opiekunowie lat" sheetId="13" r:id="rId1"/>
    <sheet name="I RM I st" sheetId="10" r:id="rId2"/>
    <sheet name="II RM I st" sheetId="11" r:id="rId3"/>
    <sheet name="III RM I st" sheetId="12" r:id="rId4"/>
  </sheets>
  <definedNames>
    <definedName name="_xlnm.Print_Area" localSheetId="1">'I RM I st'!$A$1:$AE$67</definedName>
    <definedName name="_xlnm.Print_Area" localSheetId="3">'III RM I st'!$A$1:$AE$53</definedName>
    <definedName name="_xlnm.Print_Area" localSheetId="0">'Opiekunowie lat'!$A$1:$L$44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W48" i="12" l="1"/>
  <c r="K47" i="12"/>
  <c r="M47" i="12"/>
  <c r="N51" i="11"/>
  <c r="K40" i="11"/>
  <c r="K49" i="11"/>
  <c r="M49" i="11" s="1"/>
  <c r="Y50" i="11"/>
  <c r="W50" i="11"/>
  <c r="W61" i="10"/>
  <c r="Y61" i="10" s="1"/>
  <c r="M60" i="10"/>
  <c r="U49" i="12"/>
  <c r="AB34" i="10" l="1"/>
  <c r="AD34" i="10" s="1"/>
  <c r="AC34" i="10"/>
  <c r="AE34" i="10"/>
  <c r="K34" i="10"/>
  <c r="M34" i="10"/>
  <c r="AB30" i="11" l="1"/>
  <c r="AD30" i="11" s="1"/>
  <c r="AC30" i="11"/>
  <c r="AE30" i="11"/>
  <c r="AC61" i="10" l="1"/>
  <c r="AE61" i="10"/>
  <c r="Z62" i="10"/>
  <c r="AB61" i="10"/>
  <c r="AD61" i="10" s="1"/>
  <c r="K30" i="11"/>
  <c r="M30" i="11" s="1"/>
  <c r="H49" i="12" l="1"/>
  <c r="W57" i="10" l="1"/>
  <c r="Y57" i="10" s="1"/>
  <c r="AC57" i="10"/>
  <c r="AE57" i="10"/>
  <c r="AB57" i="10" l="1"/>
  <c r="AD57" i="10" s="1"/>
  <c r="K44" i="12"/>
  <c r="AB44" i="12" s="1"/>
  <c r="AC44" i="12"/>
  <c r="AE44" i="12"/>
  <c r="M44" i="12" l="1"/>
  <c r="AD44" i="12"/>
  <c r="AB44" i="11"/>
  <c r="AD44" i="11" s="1"/>
  <c r="AC35" i="12" l="1"/>
  <c r="AE35" i="12"/>
  <c r="W35" i="12"/>
  <c r="Y35" i="12" s="1"/>
  <c r="AB35" i="12" l="1"/>
  <c r="AD35" i="12" s="1"/>
  <c r="P62" i="10" l="1"/>
  <c r="AE20" i="12" l="1"/>
  <c r="AC20" i="12"/>
  <c r="AB20" i="12"/>
  <c r="W20" i="12"/>
  <c r="Y20" i="12" s="1"/>
  <c r="K21" i="11"/>
  <c r="AC21" i="11"/>
  <c r="AE21" i="11"/>
  <c r="AC27" i="10"/>
  <c r="AE27" i="10"/>
  <c r="AC28" i="10"/>
  <c r="AE28" i="10"/>
  <c r="AC29" i="10"/>
  <c r="AE29" i="10"/>
  <c r="AE26" i="10"/>
  <c r="AC26" i="10"/>
  <c r="W26" i="10"/>
  <c r="Y26" i="10" s="1"/>
  <c r="K27" i="10"/>
  <c r="AB27" i="10" s="1"/>
  <c r="K28" i="10"/>
  <c r="M28" i="10" s="1"/>
  <c r="AC43" i="12"/>
  <c r="AE43" i="12"/>
  <c r="AD27" i="10" l="1"/>
  <c r="AD20" i="12"/>
  <c r="AB21" i="11"/>
  <c r="AD21" i="11" s="1"/>
  <c r="M21" i="11"/>
  <c r="AB26" i="10"/>
  <c r="AD26" i="10" s="1"/>
  <c r="M27" i="10"/>
  <c r="AB28" i="10"/>
  <c r="AD28" i="10" s="1"/>
  <c r="K24" i="11"/>
  <c r="M24" i="11" s="1"/>
  <c r="K33" i="12"/>
  <c r="M33" i="12" s="1"/>
  <c r="AC33" i="12"/>
  <c r="AE33" i="12"/>
  <c r="AB33" i="12" l="1"/>
  <c r="AD33" i="12" s="1"/>
  <c r="AC21" i="12" l="1"/>
  <c r="AE21" i="12"/>
  <c r="K21" i="12"/>
  <c r="M21" i="12" s="1"/>
  <c r="W21" i="12"/>
  <c r="Y21" i="12" s="1"/>
  <c r="W39" i="11"/>
  <c r="Y39" i="11" s="1"/>
  <c r="AB21" i="12" l="1"/>
  <c r="AD21" i="12" s="1"/>
  <c r="AE25" i="10" l="1"/>
  <c r="AC25" i="10"/>
  <c r="K25" i="10"/>
  <c r="AB25" i="10" s="1"/>
  <c r="AD25" i="10" l="1"/>
  <c r="M25" i="10"/>
  <c r="K43" i="12"/>
  <c r="M43" i="12" l="1"/>
  <c r="AB43" i="12"/>
  <c r="AD43" i="12" s="1"/>
  <c r="AE42" i="11" l="1"/>
  <c r="AE43" i="11"/>
  <c r="AE44" i="11"/>
  <c r="AE37" i="12" l="1"/>
  <c r="AE36" i="12" l="1"/>
  <c r="AC36" i="12"/>
  <c r="K36" i="12"/>
  <c r="AB36" i="12" s="1"/>
  <c r="AE34" i="12"/>
  <c r="AC34" i="12"/>
  <c r="W34" i="12"/>
  <c r="AB34" i="12" s="1"/>
  <c r="AE26" i="11"/>
  <c r="AC26" i="11"/>
  <c r="W26" i="11"/>
  <c r="Y26" i="11" s="1"/>
  <c r="K26" i="11"/>
  <c r="AE25" i="11"/>
  <c r="AC25" i="11"/>
  <c r="W25" i="11"/>
  <c r="Y25" i="11" s="1"/>
  <c r="K25" i="11"/>
  <c r="AB26" i="11" l="1"/>
  <c r="AD26" i="11" s="1"/>
  <c r="AD34" i="12"/>
  <c r="AD36" i="12"/>
  <c r="AB25" i="11"/>
  <c r="AD25" i="11" s="1"/>
  <c r="Y34" i="12"/>
  <c r="M36" i="12"/>
  <c r="M26" i="11"/>
  <c r="M25" i="11"/>
  <c r="K43" i="11"/>
  <c r="M44" i="11"/>
  <c r="W56" i="10"/>
  <c r="Y56" i="10" s="1"/>
  <c r="AC56" i="10"/>
  <c r="AE56" i="10"/>
  <c r="AE42" i="12"/>
  <c r="AC42" i="12"/>
  <c r="K42" i="12"/>
  <c r="M42" i="12" s="1"/>
  <c r="AE41" i="10"/>
  <c r="AC41" i="10"/>
  <c r="W41" i="10"/>
  <c r="AB41" i="10" s="1"/>
  <c r="AE39" i="10"/>
  <c r="AC39" i="10"/>
  <c r="W39" i="10"/>
  <c r="Y39" i="10" s="1"/>
  <c r="K39" i="10"/>
  <c r="W40" i="10"/>
  <c r="Y40" i="10" s="1"/>
  <c r="AC40" i="10"/>
  <c r="AE40" i="10"/>
  <c r="M43" i="11" l="1"/>
  <c r="AB43" i="11"/>
  <c r="AD43" i="11" s="1"/>
  <c r="AB39" i="10"/>
  <c r="AD39" i="10" s="1"/>
  <c r="AB56" i="10"/>
  <c r="AD56" i="10" s="1"/>
  <c r="AB42" i="12"/>
  <c r="AD42" i="12" s="1"/>
  <c r="AD41" i="10"/>
  <c r="Y41" i="10"/>
  <c r="M39" i="10"/>
  <c r="AB40" i="10"/>
  <c r="AD40" i="10" s="1"/>
  <c r="AE50" i="10" l="1"/>
  <c r="AE51" i="10"/>
  <c r="AE52" i="10"/>
  <c r="AE53" i="10"/>
  <c r="AE54" i="10"/>
  <c r="AE55" i="10"/>
  <c r="AE58" i="10"/>
  <c r="AC50" i="10"/>
  <c r="AC51" i="10"/>
  <c r="AC52" i="10"/>
  <c r="AC53" i="10"/>
  <c r="AC54" i="10"/>
  <c r="AC55" i="10"/>
  <c r="AC58" i="10"/>
  <c r="AE44" i="10"/>
  <c r="AE45" i="10"/>
  <c r="AE46" i="10"/>
  <c r="AE47" i="10"/>
  <c r="AC44" i="10"/>
  <c r="AC45" i="10"/>
  <c r="AC46" i="10"/>
  <c r="AC47" i="10"/>
  <c r="AE32" i="10"/>
  <c r="AE33" i="10"/>
  <c r="AE35" i="10"/>
  <c r="AE36" i="10"/>
  <c r="AE37" i="10"/>
  <c r="AE38" i="10"/>
  <c r="AC32" i="10"/>
  <c r="AC33" i="10"/>
  <c r="AC35" i="10"/>
  <c r="AC36" i="10"/>
  <c r="AC37" i="10"/>
  <c r="AC38" i="10"/>
  <c r="AE21" i="10"/>
  <c r="AE22" i="10"/>
  <c r="AE23" i="10"/>
  <c r="AE24" i="10"/>
  <c r="AC21" i="10"/>
  <c r="AC22" i="10"/>
  <c r="AC23" i="10"/>
  <c r="AC24" i="10"/>
  <c r="W50" i="10"/>
  <c r="Y50" i="10" s="1"/>
  <c r="W51" i="10"/>
  <c r="Y51" i="10" s="1"/>
  <c r="W52" i="10"/>
  <c r="AB52" i="10" s="1"/>
  <c r="W53" i="10"/>
  <c r="Y53" i="10" s="1"/>
  <c r="W54" i="10"/>
  <c r="Y54" i="10" s="1"/>
  <c r="W55" i="10"/>
  <c r="Y55" i="10" s="1"/>
  <c r="W58" i="10"/>
  <c r="Y58" i="10" s="1"/>
  <c r="W47" i="10"/>
  <c r="AB47" i="10" s="1"/>
  <c r="K44" i="10"/>
  <c r="M44" i="10" s="1"/>
  <c r="K45" i="10"/>
  <c r="M45" i="10" s="1"/>
  <c r="K46" i="10"/>
  <c r="M46" i="10" s="1"/>
  <c r="K21" i="10"/>
  <c r="M21" i="10" s="1"/>
  <c r="K22" i="10"/>
  <c r="AB22" i="10" s="1"/>
  <c r="K24" i="10"/>
  <c r="AB24" i="10" s="1"/>
  <c r="W31" i="11"/>
  <c r="Y31" i="11" s="1"/>
  <c r="W32" i="11"/>
  <c r="Y32" i="11" s="1"/>
  <c r="W34" i="11"/>
  <c r="Y34" i="11" s="1"/>
  <c r="W38" i="11"/>
  <c r="Y38" i="11" s="1"/>
  <c r="W40" i="11"/>
  <c r="Y40" i="11" s="1"/>
  <c r="W29" i="11"/>
  <c r="K32" i="11"/>
  <c r="K33" i="11"/>
  <c r="M33" i="11" s="1"/>
  <c r="K35" i="11"/>
  <c r="AB35" i="11" s="1"/>
  <c r="K36" i="11"/>
  <c r="M36" i="11" s="1"/>
  <c r="K37" i="11"/>
  <c r="M37" i="11" s="1"/>
  <c r="K38" i="11"/>
  <c r="M38" i="11" s="1"/>
  <c r="K39" i="11"/>
  <c r="M39" i="11" s="1"/>
  <c r="AD24" i="10" l="1"/>
  <c r="AD47" i="10"/>
  <c r="AB34" i="11"/>
  <c r="AB29" i="11"/>
  <c r="AB40" i="11"/>
  <c r="M35" i="11"/>
  <c r="AB32" i="11"/>
  <c r="AB31" i="11"/>
  <c r="AB37" i="11"/>
  <c r="AB36" i="11"/>
  <c r="AB39" i="11"/>
  <c r="M32" i="11"/>
  <c r="M40" i="11"/>
  <c r="AB33" i="11"/>
  <c r="AB21" i="10"/>
  <c r="AD21" i="10" s="1"/>
  <c r="AB55" i="10"/>
  <c r="AD55" i="10" s="1"/>
  <c r="AD52" i="10"/>
  <c r="AB46" i="10"/>
  <c r="AD46" i="10" s="1"/>
  <c r="Y47" i="10"/>
  <c r="AB44" i="10"/>
  <c r="AD44" i="10" s="1"/>
  <c r="M24" i="10"/>
  <c r="AB54" i="10"/>
  <c r="AD54" i="10" s="1"/>
  <c r="AB51" i="10"/>
  <c r="AD51" i="10" s="1"/>
  <c r="M22" i="10"/>
  <c r="AD22" i="10"/>
  <c r="AB38" i="11"/>
  <c r="AB53" i="10"/>
  <c r="AD53" i="10" s="1"/>
  <c r="AB50" i="10"/>
  <c r="AD50" i="10" s="1"/>
  <c r="AB58" i="10"/>
  <c r="AD58" i="10" s="1"/>
  <c r="Y52" i="10"/>
  <c r="AE50" i="11" l="1"/>
  <c r="AE45" i="11"/>
  <c r="AE46" i="11"/>
  <c r="AE47" i="11"/>
  <c r="AE29" i="11"/>
  <c r="AE31" i="11"/>
  <c r="AE32" i="11"/>
  <c r="AE33" i="11"/>
  <c r="AE34" i="11"/>
  <c r="AE35" i="11"/>
  <c r="AE36" i="11"/>
  <c r="AE37" i="11"/>
  <c r="AE38" i="11"/>
  <c r="AE39" i="11"/>
  <c r="AE40" i="11"/>
  <c r="AE48" i="12"/>
  <c r="AE24" i="12"/>
  <c r="AE25" i="12"/>
  <c r="AE26" i="12"/>
  <c r="AE27" i="12"/>
  <c r="AE28" i="12"/>
  <c r="AE29" i="12"/>
  <c r="AE30" i="12"/>
  <c r="AE31" i="12"/>
  <c r="AE32" i="12"/>
  <c r="AC24" i="12"/>
  <c r="AC25" i="12"/>
  <c r="AC26" i="12"/>
  <c r="AC27" i="12"/>
  <c r="AC28" i="12"/>
  <c r="AC29" i="12"/>
  <c r="AC30" i="12"/>
  <c r="AC31" i="12"/>
  <c r="AC32" i="12"/>
  <c r="AC37" i="12"/>
  <c r="W25" i="12"/>
  <c r="Y25" i="12" s="1"/>
  <c r="W26" i="12"/>
  <c r="AB26" i="12" s="1"/>
  <c r="W28" i="12"/>
  <c r="Y28" i="12" s="1"/>
  <c r="W30" i="12"/>
  <c r="AB30" i="12" s="1"/>
  <c r="W31" i="12"/>
  <c r="Y31" i="12" s="1"/>
  <c r="W37" i="12"/>
  <c r="Y37" i="12" s="1"/>
  <c r="D49" i="12"/>
  <c r="E49" i="12"/>
  <c r="F49" i="12"/>
  <c r="G49" i="12"/>
  <c r="I49" i="12"/>
  <c r="J49" i="12"/>
  <c r="L49" i="12"/>
  <c r="AC40" i="12"/>
  <c r="AC41" i="12"/>
  <c r="AC45" i="12"/>
  <c r="K24" i="12"/>
  <c r="AB24" i="12" s="1"/>
  <c r="K27" i="12"/>
  <c r="M27" i="12" s="1"/>
  <c r="K29" i="12"/>
  <c r="M29" i="12" s="1"/>
  <c r="K31" i="12"/>
  <c r="M31" i="12" s="1"/>
  <c r="K32" i="12"/>
  <c r="AB32" i="12" s="1"/>
  <c r="AD26" i="12" l="1"/>
  <c r="AD32" i="12"/>
  <c r="AD24" i="12"/>
  <c r="Y26" i="12"/>
  <c r="M32" i="12"/>
  <c r="AB28" i="12"/>
  <c r="AD28" i="12" s="1"/>
  <c r="AD30" i="12"/>
  <c r="AB25" i="12"/>
  <c r="AD25" i="12" s="1"/>
  <c r="M24" i="12"/>
  <c r="AB37" i="12"/>
  <c r="AD37" i="12" s="1"/>
  <c r="Y30" i="12"/>
  <c r="AB31" i="12"/>
  <c r="AD31" i="12" s="1"/>
  <c r="AB29" i="12"/>
  <c r="AD29" i="12" s="1"/>
  <c r="AB27" i="12"/>
  <c r="AD27" i="12" s="1"/>
  <c r="W23" i="12"/>
  <c r="Y23" i="12" s="1"/>
  <c r="Z51" i="11" l="1"/>
  <c r="AE20" i="11"/>
  <c r="AC20" i="11"/>
  <c r="W23" i="10" l="1"/>
  <c r="AB23" i="10" s="1"/>
  <c r="AD23" i="10" s="1"/>
  <c r="W35" i="10"/>
  <c r="W36" i="10"/>
  <c r="AB36" i="10" s="1"/>
  <c r="AD36" i="10" s="1"/>
  <c r="AB35" i="10" l="1"/>
  <c r="AD35" i="10" s="1"/>
  <c r="Y35" i="10"/>
  <c r="Y23" i="10"/>
  <c r="AC40" i="11"/>
  <c r="AD40" i="11" s="1"/>
  <c r="AC39" i="11"/>
  <c r="AD39" i="11" s="1"/>
  <c r="AC38" i="11"/>
  <c r="AD38" i="11" s="1"/>
  <c r="AC37" i="11"/>
  <c r="AD37" i="11" s="1"/>
  <c r="AC36" i="11"/>
  <c r="AD36" i="11" s="1"/>
  <c r="AC35" i="11"/>
  <c r="AD35" i="11" s="1"/>
  <c r="AC34" i="11"/>
  <c r="AD34" i="11" s="1"/>
  <c r="AC33" i="11"/>
  <c r="AD33" i="11" s="1"/>
  <c r="AC32" i="11"/>
  <c r="AD32" i="11" s="1"/>
  <c r="AC31" i="11"/>
  <c r="AD31" i="11" s="1"/>
  <c r="AC29" i="11"/>
  <c r="AD29" i="11" s="1"/>
  <c r="Y29" i="11"/>
  <c r="AE28" i="11"/>
  <c r="AC28" i="11"/>
  <c r="K28" i="11"/>
  <c r="AB28" i="11" s="1"/>
  <c r="AE24" i="11"/>
  <c r="AC24" i="11"/>
  <c r="AB24" i="11"/>
  <c r="AE23" i="11"/>
  <c r="AC23" i="11"/>
  <c r="W23" i="11"/>
  <c r="AB23" i="11" s="1"/>
  <c r="AE23" i="12"/>
  <c r="AC23" i="12"/>
  <c r="K23" i="12"/>
  <c r="AB23" i="12" s="1"/>
  <c r="AD28" i="11" l="1"/>
  <c r="M28" i="11"/>
  <c r="Y23" i="11"/>
  <c r="AD23" i="11"/>
  <c r="AD24" i="11"/>
  <c r="AD23" i="12"/>
  <c r="M23" i="12"/>
  <c r="W49" i="10" l="1"/>
  <c r="Y49" i="10" s="1"/>
  <c r="W45" i="10"/>
  <c r="W29" i="10"/>
  <c r="AB29" i="10" s="1"/>
  <c r="AD29" i="10" s="1"/>
  <c r="Y36" i="10"/>
  <c r="W20" i="10"/>
  <c r="Y20" i="10" s="1"/>
  <c r="Q62" i="10"/>
  <c r="R62" i="10"/>
  <c r="S62" i="10"/>
  <c r="T62" i="10"/>
  <c r="U62" i="10"/>
  <c r="V62" i="10"/>
  <c r="X62" i="10"/>
  <c r="K31" i="10"/>
  <c r="M31" i="10" s="1"/>
  <c r="K32" i="10"/>
  <c r="K33" i="10"/>
  <c r="M33" i="10" s="1"/>
  <c r="K43" i="10"/>
  <c r="M43" i="10" s="1"/>
  <c r="K37" i="10"/>
  <c r="K38" i="10"/>
  <c r="K20" i="10"/>
  <c r="M20" i="10" s="1"/>
  <c r="M38" i="10" l="1"/>
  <c r="AB38" i="10"/>
  <c r="AD38" i="10" s="1"/>
  <c r="M37" i="10"/>
  <c r="AB37" i="10"/>
  <c r="AD37" i="10" s="1"/>
  <c r="AB33" i="10"/>
  <c r="AD33" i="10" s="1"/>
  <c r="M32" i="10"/>
  <c r="AB32" i="10"/>
  <c r="AD32" i="10" s="1"/>
  <c r="Y29" i="10"/>
  <c r="Y45" i="10"/>
  <c r="AB45" i="10"/>
  <c r="AD45" i="10" s="1"/>
  <c r="M62" i="10" l="1"/>
  <c r="E62" i="10"/>
  <c r="F62" i="10"/>
  <c r="G62" i="10"/>
  <c r="H62" i="10"/>
  <c r="I62" i="10"/>
  <c r="J62" i="10"/>
  <c r="K62" i="10"/>
  <c r="L62" i="10"/>
  <c r="D62" i="10"/>
  <c r="W20" i="11"/>
  <c r="W45" i="11"/>
  <c r="Y45" i="11" s="1"/>
  <c r="W46" i="11"/>
  <c r="Y46" i="11" s="1"/>
  <c r="W47" i="11"/>
  <c r="Y47" i="11" s="1"/>
  <c r="Q51" i="11"/>
  <c r="R51" i="11"/>
  <c r="S51" i="11"/>
  <c r="T51" i="11"/>
  <c r="U51" i="11"/>
  <c r="V51" i="11"/>
  <c r="X51" i="11"/>
  <c r="P51" i="11"/>
  <c r="L51" i="11"/>
  <c r="K42" i="11"/>
  <c r="M42" i="11" s="1"/>
  <c r="K20" i="11"/>
  <c r="J51" i="11"/>
  <c r="I51" i="11"/>
  <c r="F51" i="11"/>
  <c r="G51" i="11"/>
  <c r="H51" i="11"/>
  <c r="D51" i="11"/>
  <c r="E51" i="11"/>
  <c r="N49" i="12"/>
  <c r="M20" i="11" l="1"/>
  <c r="AB20" i="11"/>
  <c r="AD20" i="11" s="1"/>
  <c r="K51" i="11"/>
  <c r="Y20" i="11"/>
  <c r="X49" i="12"/>
  <c r="K40" i="12"/>
  <c r="K41" i="12"/>
  <c r="K45" i="12"/>
  <c r="K39" i="12"/>
  <c r="M39" i="12" s="1"/>
  <c r="M49" i="12" l="1"/>
  <c r="K49" i="12"/>
  <c r="AB41" i="12"/>
  <c r="AD41" i="12" s="1"/>
  <c r="M41" i="12"/>
  <c r="AB45" i="12"/>
  <c r="AD45" i="12" s="1"/>
  <c r="M45" i="12"/>
  <c r="AB40" i="12"/>
  <c r="AD40" i="12" s="1"/>
  <c r="M40" i="12"/>
  <c r="M51" i="11"/>
  <c r="Z49" i="12"/>
  <c r="V49" i="12"/>
  <c r="T49" i="12"/>
  <c r="S49" i="12"/>
  <c r="R49" i="12"/>
  <c r="Q49" i="12"/>
  <c r="P49" i="12"/>
  <c r="AC48" i="12"/>
  <c r="AB48" i="12"/>
  <c r="AE47" i="12"/>
  <c r="AC47" i="12"/>
  <c r="W47" i="12"/>
  <c r="AE45" i="12"/>
  <c r="AE41" i="12"/>
  <c r="AE40" i="12"/>
  <c r="AE39" i="12"/>
  <c r="AC39" i="12"/>
  <c r="AB39" i="12"/>
  <c r="AB49" i="11"/>
  <c r="AB50" i="11"/>
  <c r="AC50" i="11"/>
  <c r="AE49" i="11"/>
  <c r="AE51" i="11" s="1"/>
  <c r="AC49" i="11"/>
  <c r="AC47" i="11"/>
  <c r="AB47" i="11"/>
  <c r="AC46" i="11"/>
  <c r="AB46" i="11"/>
  <c r="AC45" i="11"/>
  <c r="AB45" i="11"/>
  <c r="AC42" i="11"/>
  <c r="AB42" i="11"/>
  <c r="AD48" i="12" l="1"/>
  <c r="AB47" i="12"/>
  <c r="AD47" i="12" s="1"/>
  <c r="W49" i="12"/>
  <c r="Y47" i="12"/>
  <c r="AD46" i="11"/>
  <c r="AB51" i="11"/>
  <c r="AC49" i="12"/>
  <c r="AC51" i="11"/>
  <c r="AD50" i="11"/>
  <c r="W51" i="11"/>
  <c r="Y48" i="12"/>
  <c r="AD42" i="11"/>
  <c r="AD47" i="11"/>
  <c r="AD45" i="11"/>
  <c r="AD39" i="12"/>
  <c r="AE49" i="12"/>
  <c r="AD49" i="11"/>
  <c r="N62" i="10"/>
  <c r="AE43" i="10"/>
  <c r="AC43" i="10"/>
  <c r="AB43" i="10"/>
  <c r="AE31" i="10"/>
  <c r="AC31" i="10"/>
  <c r="AB31" i="10"/>
  <c r="AD51" i="11" l="1"/>
  <c r="Y49" i="12"/>
  <c r="Y51" i="11"/>
  <c r="AB49" i="12"/>
  <c r="AD49" i="12" s="1"/>
  <c r="AD43" i="10"/>
  <c r="AD31" i="10"/>
  <c r="AE60" i="10" l="1"/>
  <c r="AC60" i="10"/>
  <c r="W60" i="10"/>
  <c r="AE49" i="10"/>
  <c r="AC49" i="10"/>
  <c r="AE20" i="10"/>
  <c r="AC20" i="10"/>
  <c r="AE62" i="10" l="1"/>
  <c r="Y60" i="10"/>
  <c r="W62" i="10"/>
  <c r="AB49" i="10"/>
  <c r="AD49" i="10" s="1"/>
  <c r="AC62" i="10"/>
  <c r="AB60" i="10"/>
  <c r="AD60" i="10" s="1"/>
  <c r="AB20" i="10"/>
  <c r="AD20" i="10" s="1"/>
  <c r="Y62" i="10" l="1"/>
  <c r="AB62" i="10"/>
  <c r="AD62" i="10" s="1"/>
</calcChain>
</file>

<file path=xl/sharedStrings.xml><?xml version="1.0" encoding="utf-8"?>
<sst xmlns="http://schemas.openxmlformats.org/spreadsheetml/2006/main" count="465" uniqueCount="238">
  <si>
    <t xml:space="preserve">Plan studiów </t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</si>
  <si>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</si>
  <si>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</si>
  <si>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 ROK STUDIÓW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</si>
  <si>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</si>
  <si>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</si>
  <si>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</si>
  <si>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</si>
  <si>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</si>
  <si>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</si>
  <si>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</si>
  <si>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</si>
  <si>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</si>
  <si>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</si>
  <si>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</si>
  <si>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wszystkich godzin w semestrze (suma=kontakt+samokształcenie)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</si>
  <si>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</si>
  <si>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</si>
  <si>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</si>
  <si>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ilość ECTS w semestrze</t>
  </si>
  <si>
    <t xml:space="preserve">Forma zaliczenia:            </t>
  </si>
  <si>
    <t>Łączna liczba godzin w roku akademickim (suma=kontakt+samokształcenie)</t>
  </si>
  <si>
    <t>Łączna ilość ECTS w roku akademickim</t>
  </si>
  <si>
    <t>Przedmioty obowiązkowe</t>
  </si>
  <si>
    <t>ZzO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</si>
  <si>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</si>
  <si>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</si>
  <si>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</si>
  <si>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</si>
  <si>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E</t>
  </si>
  <si>
    <t>Z</t>
  </si>
  <si>
    <t>Semestr 4 (letni)</t>
  </si>
  <si>
    <t>II ROK STUDIÓW</t>
  </si>
  <si>
    <t>Podpis Dziekana/Prodziekana</t>
  </si>
  <si>
    <t>Przedmioty fakultatywne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</si>
  <si>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</si>
  <si>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</si>
  <si>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t>Praktyki</t>
  </si>
  <si>
    <t>Pozycja prawna ratownika medycznego w polskim systemie ochrony zdrowia</t>
  </si>
  <si>
    <t>Odpowiedzialność prawna ratownika medycznego za błędy popełnione w czasie medycznych czynności ratunkowych</t>
  </si>
  <si>
    <t xml:space="preserve">Prawa i obowiązki pacjenta </t>
  </si>
  <si>
    <t>Projektowanie i analiza badań ankietowych w ochronie zdrowia</t>
  </si>
  <si>
    <t>Zarządzanie ryzykiem w ochronie zdrowia – zdarzenia niepożądane</t>
  </si>
  <si>
    <t>Ginekologia i położnictwo</t>
  </si>
  <si>
    <t>Pediatria</t>
  </si>
  <si>
    <t>Patologia</t>
  </si>
  <si>
    <t>Zajęcia sprawnościowe z elementami ratownictwa specjalistycznego</t>
  </si>
  <si>
    <t xml:space="preserve">Język obcy </t>
  </si>
  <si>
    <t>III ROK STUDIÓW</t>
  </si>
  <si>
    <t>Semestr 6 (letni)</t>
  </si>
  <si>
    <t>Kardiologia</t>
  </si>
  <si>
    <t>Neurologia</t>
  </si>
  <si>
    <t xml:space="preserve">Medycyna sądowa </t>
  </si>
  <si>
    <t xml:space="preserve">Elektrokardiologia praktyczna w ratownictwie </t>
  </si>
  <si>
    <t>Załącznik nr 3</t>
  </si>
  <si>
    <t>Interwencja kryzysowa</t>
  </si>
  <si>
    <t>Semestr 1 (zimowy)</t>
  </si>
  <si>
    <t>Semestr 3 (zimowy)</t>
  </si>
  <si>
    <t>Semestr 5 (zimowy)</t>
  </si>
  <si>
    <t>Medyczne czynności ratunkowe</t>
  </si>
  <si>
    <t>liczba godzin kontaktowych w semestrze</t>
  </si>
  <si>
    <t>liczba godzin samokształcenia  w semestrze</t>
  </si>
  <si>
    <t>liczba godzin kontaktowych  w roku akademickim</t>
  </si>
  <si>
    <t>liczba godzin kontaktowych w roku akademickim</t>
  </si>
  <si>
    <t>liczba wszystkich godzin   w semestrze (suma=kontakt+samokształcenie)</t>
  </si>
  <si>
    <t>liczba godzin samokształcenia  w roku akademickim</t>
  </si>
  <si>
    <t xml:space="preserve">Psychologiczne aspekty komunikacji i postępowania z pacjentem w pracy ratownika medycznego </t>
  </si>
  <si>
    <t>Etyka zawodowa ratownika medycznego</t>
  </si>
  <si>
    <t>Psychologia</t>
  </si>
  <si>
    <t>Socjologia medycyny</t>
  </si>
  <si>
    <t>Informatyka i biostatystyka</t>
  </si>
  <si>
    <t>Farmakologia z toksykologią</t>
  </si>
  <si>
    <t>Biologia i mikrobiologia</t>
  </si>
  <si>
    <t>Biochemia z elementami chemii</t>
  </si>
  <si>
    <t>Techniki zabiegów medycznych</t>
  </si>
  <si>
    <t>Dydaktyka medyczna</t>
  </si>
  <si>
    <t>Zdrowie publiczne</t>
  </si>
  <si>
    <t>Ekonomia i zarządzanie w ochronie zdrowia</t>
  </si>
  <si>
    <t>Badania naukowe w ratownictwie medycznym</t>
  </si>
  <si>
    <t>Psychiatria</t>
  </si>
  <si>
    <t>Intensywna terapia</t>
  </si>
  <si>
    <t>Choroby wewnętrzne z elementami onkologii</t>
  </si>
  <si>
    <t>Okulistyka</t>
  </si>
  <si>
    <t>Ortopedia i traumatologia narządu ruchu</t>
  </si>
  <si>
    <t>Urologia</t>
  </si>
  <si>
    <t>Choroby tropikalne</t>
  </si>
  <si>
    <t>Laryngologia</t>
  </si>
  <si>
    <t>Prawo medyczne</t>
  </si>
  <si>
    <t>Medycyna katastrof</t>
  </si>
  <si>
    <t>Medycyna taktyczna</t>
  </si>
  <si>
    <t>Medycyna ratunkowa dorosłych</t>
  </si>
  <si>
    <t>Medycyna ratunkowa dzieci</t>
  </si>
  <si>
    <t>Neurochirurgia</t>
  </si>
  <si>
    <t>Nauki kliniczne</t>
  </si>
  <si>
    <t>Przygotowanie do egzaminu dyplomowego</t>
  </si>
  <si>
    <t xml:space="preserve">Prawne aspekty stosowania środków przymusu bezpośredniego w zawodzie ratownika medycznego </t>
  </si>
  <si>
    <t>Przysposobienie biblioteczne</t>
  </si>
  <si>
    <t>BHP</t>
  </si>
  <si>
    <t xml:space="preserve">Wychowanie fizyczne - pływanie </t>
  </si>
  <si>
    <t xml:space="preserve">Język migowy </t>
  </si>
  <si>
    <t>Anatomia</t>
  </si>
  <si>
    <t>Fizjologia z elementami fizjologii klinicznej</t>
  </si>
  <si>
    <t>Procedury ratunkowe wewnątrzszpitalne</t>
  </si>
  <si>
    <t>Podstawowe zabiegi medyczne</t>
  </si>
  <si>
    <t>Kliniczne skutki zaburzeń homeostazy</t>
  </si>
  <si>
    <t xml:space="preserve">Ochrona zdrowia w systemie bezpieczeństwa państwa </t>
  </si>
  <si>
    <t>Kierownik przedmiotu</t>
  </si>
  <si>
    <t>dr hab. n. med. prof. uczelni Piotr Oszukowski</t>
  </si>
  <si>
    <t xml:space="preserve">dr hab. n. med. prof. uczelni  Maria Świątkowska  </t>
  </si>
  <si>
    <t xml:space="preserve">dr n. med. Paulina Żelechowska </t>
  </si>
  <si>
    <t>prof. dr hab. n. med. Janusz Szemraj</t>
  </si>
  <si>
    <t>dr n. hum. Anna Alichniewicz</t>
  </si>
  <si>
    <t>dr n. med. Paweł Rasmus</t>
  </si>
  <si>
    <t xml:space="preserve">dr n. społ. Katarzyna Pawlak-Sobczak </t>
  </si>
  <si>
    <t>dr n. ekon. Adam Depta</t>
  </si>
  <si>
    <t>dr hab. n. o zdrowiu prof. uczelni Jan Krakowiak</t>
  </si>
  <si>
    <t>dr n. med. Kinga Studzińska-Pasieka</t>
  </si>
  <si>
    <t xml:space="preserve">dr n. o zdrowiu Marcin Cierniak </t>
  </si>
  <si>
    <t>mgr inż. Witold Kozakiewicz</t>
  </si>
  <si>
    <t xml:space="preserve">mgr Renata Kielan </t>
  </si>
  <si>
    <t>dr n. med. Krzysztof Bortnik</t>
  </si>
  <si>
    <t>dr n. ekon. Izabela Rydlewska-Liszkowska</t>
  </si>
  <si>
    <t>dr hab. n. prawn. prof. uczelni. Rafał Kubiak</t>
  </si>
  <si>
    <t>dr hab. n. med. prof. uczelni Ewelina Gaszyńska</t>
  </si>
  <si>
    <t>dr n. med. Marta Stasiak</t>
  </si>
  <si>
    <t>dr n. hum. Krzysztof Rosa</t>
  </si>
  <si>
    <t>dr hab. n. med. prof. uczelni Jakub Kaźmierski</t>
  </si>
  <si>
    <t>prof. dr hab. n. med. Tomasz Gaszyński</t>
  </si>
  <si>
    <t xml:space="preserve">prof. dr hab. n. med. Łukasz Dziki     </t>
  </si>
  <si>
    <t>prof. dr hab. n. med. Piotr Jurowski</t>
  </si>
  <si>
    <t xml:space="preserve">dr n. med. Renata Szmigielska </t>
  </si>
  <si>
    <t>dr hab. n. med. prof. uczelni  Janusz Sikora</t>
  </si>
  <si>
    <t xml:space="preserve">dr n. med. Filip Jaśkiewicz </t>
  </si>
  <si>
    <t>dr hab. n. prawn. prof. uczelni. Małgorzata Serwach</t>
  </si>
  <si>
    <t>mgr Jolanta  Łoś</t>
  </si>
  <si>
    <t xml:space="preserve">dr n. społ. prof. uczelni  Błażej Kmieciak </t>
  </si>
  <si>
    <t xml:space="preserve">dr hab. n. med. prof. uczelni Maciej Radek </t>
  </si>
  <si>
    <t>prof. dr hab. n. med. Waldemar Różański</t>
  </si>
  <si>
    <t xml:space="preserve">dr n. med. Agnieszka Jurczyk </t>
  </si>
  <si>
    <t xml:space="preserve">lek. Beata Kalinowska </t>
  </si>
  <si>
    <t xml:space="preserve">prof. dr hab. n. med. Łukasz Dziki                </t>
  </si>
  <si>
    <t>prof. dr hab. n. med. Jerzy Wranicz</t>
  </si>
  <si>
    <t>dr n. med. Bożena Stempniak</t>
  </si>
  <si>
    <t>sem. III - dr n. med. Bożena Stempniak                                                      sem. IV - dr hab. n. med. prof. uczelni Olga Stasikowska-Kanicka</t>
  </si>
  <si>
    <t>dr Włodzimierz Leszczyński</t>
  </si>
  <si>
    <t>dr hab. n. med. prof. uczelni  Dariusz Timler /                    dr hab. n. med. prof. uczelni Robert Stolarek</t>
  </si>
  <si>
    <t>dr n. med. Bogusława Rudnicka</t>
  </si>
  <si>
    <t>Procedury ratunkowe przedszpitalne</t>
  </si>
  <si>
    <t xml:space="preserve">Profilaktyka zachowań samobójczych </t>
  </si>
  <si>
    <t>Zdrowie środowiskowe dla ratowników medycznych</t>
  </si>
  <si>
    <t>Terapie XXI wieku</t>
  </si>
  <si>
    <t xml:space="preserve">dr n. med. Izabela Sacewicz-Hofman </t>
  </si>
  <si>
    <t>dr hab. n. med. prof. uczelni Dariusz Timler</t>
  </si>
  <si>
    <t xml:space="preserve">Opiekun praktyk -  lek. Beata Kalinowska </t>
  </si>
  <si>
    <t xml:space="preserve">Opiekun praktyk -  mgr Adam Gołuchowski </t>
  </si>
  <si>
    <t>Biofizyka</t>
  </si>
  <si>
    <t>Choroby zakaźne</t>
  </si>
  <si>
    <t>* możliwość prowadzenia fakultetu w j. angielskim</t>
  </si>
  <si>
    <t>prof. dr hab.n. med. Dariusz Moczulski</t>
  </si>
  <si>
    <t xml:space="preserve">Chirurgia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</si>
  <si>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</si>
  <si>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 xml:space="preserve">Zaopatrywanie ran, drenaż klatki piersiowej                i jamy brzusznej 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</si>
  <si>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</si>
  <si>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>liczba godzin kontaktowych                   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</si>
  <si>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</si>
  <si>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</si>
  <si>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</si>
  <si>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</si>
  <si>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</si>
  <si>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</si>
  <si>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liczba godzin samokształcenia                         w semestrze</t>
  </si>
  <si>
    <t>liczba wszystkich godzinw semestrze (suma=kontakt                      +samokształcenie)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</si>
  <si>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</si>
  <si>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</si>
  <si>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</si>
  <si>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</si>
  <si>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</si>
  <si>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</si>
  <si>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Błędy w diagnostyce stanów pourazowych na etapie przedszpitalnym i w warunkach SOR lub Izby Przyjęć</t>
  </si>
  <si>
    <t>dr n. med. Piotr Arkuszewski</t>
  </si>
  <si>
    <t>Opiekun praktyk -  lek. Hubert Galant</t>
  </si>
  <si>
    <t>Komunikacja z pacjentami odmiennymi kulturowo, religijnie oraz z zaburzeniami osobowości i tożsamości płciowej</t>
  </si>
  <si>
    <t xml:space="preserve"> dr n. hum. Paweł Przyłęcki </t>
  </si>
  <si>
    <t>Nagłe stany w chirurgii naczyniowej</t>
  </si>
  <si>
    <t>dr hab. n. med. prof. uczelni Zbigniew Pasieka</t>
  </si>
  <si>
    <t>dr n. med. Monika Brucka-Stempkowska</t>
  </si>
  <si>
    <t>Uzależnienia i postępowanie z pacjentami pod wpływem alkoholu i innych substancji psychoaktywnych</t>
  </si>
  <si>
    <t xml:space="preserve">prof. dr hab. n. med. Ireneusz Majsterek </t>
  </si>
  <si>
    <t xml:space="preserve"> Przedmioty fakultatywne</t>
  </si>
  <si>
    <t>dr hab. n. med. prof. uczelni. Katarzyna Sobierajska</t>
  </si>
  <si>
    <t>mgr Bartłomiej Maciejewski</t>
  </si>
  <si>
    <t>dr hab. n. med. prof. uczelni Bogusława Luzak</t>
  </si>
  <si>
    <t>prof. dr hab. n. o zdrowiu Małgorzata Pikala</t>
  </si>
  <si>
    <t>prof. dr hab. n. med. Wioletta Pietruszewska</t>
  </si>
  <si>
    <t xml:space="preserve">dr hab. n. med. Jacek Kordiak                      </t>
  </si>
  <si>
    <t>prof. dr hab. n. med.  Anna Piekarska</t>
  </si>
  <si>
    <t>prof. dr hab. n. med. Andrzej Borowski</t>
  </si>
  <si>
    <t>dr n. med. prof. uczelni Krystyna Frydrysiak</t>
  </si>
  <si>
    <t>dr n. o zdrowiu Monika Kowalska-Wojtysiak</t>
  </si>
  <si>
    <t>dr n. med. Beata Kaczorowska</t>
  </si>
  <si>
    <t>Postępowanie z chorymi agresywnymi i samobójczymi / Dealing with aggressive and suicidal patient*</t>
  </si>
  <si>
    <t>Medycyna ratunkowa w praktyce SOR / Emergency Medicine in Practice*</t>
  </si>
  <si>
    <t>Toksykologia kliniczna</t>
  </si>
  <si>
    <t>Zagrożenia epidemiologiczne i szczepienia ochronne</t>
  </si>
  <si>
    <t>mgr Karolina Zajdel</t>
  </si>
  <si>
    <t>Współpraca i komunikacja w zespole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</si>
  <si>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</si>
  <si>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r>
      <t xml:space="preserve">w – </t>
    </r>
    <r>
      <rPr>
        <sz val="8"/>
        <rFont val="Times New Roman"/>
        <family val="1"/>
        <charset val="238"/>
      </rPr>
      <t xml:space="preserve">wykłady; </t>
    </r>
    <r>
      <rPr>
        <b/>
        <sz val="8"/>
        <rFont val="Times New Roman"/>
        <family val="1"/>
        <charset val="238"/>
      </rPr>
      <t xml:space="preserve">sem – </t>
    </r>
    <r>
      <rPr>
        <sz val="8"/>
        <rFont val="Times New Roman"/>
        <family val="1"/>
        <charset val="238"/>
      </rPr>
      <t>seminarium;</t>
    </r>
    <r>
      <rPr>
        <b/>
        <sz val="8"/>
        <rFont val="Times New Roman"/>
        <family val="1"/>
        <charset val="238"/>
      </rPr>
      <t xml:space="preserve"> ćw – </t>
    </r>
    <r>
      <rPr>
        <sz val="8"/>
        <rFont val="Times New Roman"/>
        <family val="1"/>
        <charset val="238"/>
      </rPr>
      <t>ćwiczenia;</t>
    </r>
    <r>
      <rPr>
        <b/>
        <sz val="8"/>
        <rFont val="Times New Roman"/>
        <family val="1"/>
        <charset val="238"/>
      </rPr>
      <t xml:space="preserve"> k – </t>
    </r>
    <r>
      <rPr>
        <sz val="8"/>
        <rFont val="Times New Roman"/>
        <family val="1"/>
        <charset val="238"/>
      </rPr>
      <t>zajęcia kliniczne;</t>
    </r>
    <r>
      <rPr>
        <b/>
        <sz val="8"/>
        <rFont val="Times New Roman"/>
        <family val="1"/>
        <charset val="238"/>
      </rPr>
      <t xml:space="preserve"> zp – </t>
    </r>
    <r>
      <rPr>
        <sz val="8"/>
        <rFont val="Times New Roman"/>
        <family val="1"/>
        <charset val="238"/>
      </rPr>
      <t>zajęcia praktyczne;</t>
    </r>
    <r>
      <rPr>
        <b/>
        <sz val="8"/>
        <rFont val="Times New Roman"/>
        <family val="1"/>
        <charset val="238"/>
      </rPr>
      <t xml:space="preserve"> pz – </t>
    </r>
    <r>
      <rPr>
        <sz val="8"/>
        <rFont val="Times New Roman"/>
        <family val="1"/>
        <charset val="238"/>
      </rPr>
      <t>praktyki zawodowe;</t>
    </r>
    <r>
      <rPr>
        <b/>
        <sz val="8"/>
        <rFont val="Times New Roman"/>
        <family val="1"/>
        <charset val="238"/>
      </rPr>
      <t xml:space="preserve"> E-l – </t>
    </r>
    <r>
      <rPr>
        <sz val="8"/>
        <rFont val="Times New Roman"/>
        <family val="1"/>
        <charset val="238"/>
      </rPr>
      <t xml:space="preserve">e-learning; </t>
    </r>
    <r>
      <rPr>
        <b/>
        <sz val="8"/>
        <rFont val="Times New Roman"/>
        <family val="1"/>
        <charset val="238"/>
      </rPr>
      <t xml:space="preserve">sam – </t>
    </r>
    <r>
      <rPr>
        <sz val="8"/>
        <rFont val="Times New Roman"/>
        <family val="1"/>
        <charset val="238"/>
      </rPr>
      <t>samokształcenie;</t>
    </r>
    <r>
      <rPr>
        <b/>
        <sz val="8"/>
        <rFont val="Times New Roman"/>
        <family val="1"/>
        <charset val="238"/>
      </rPr>
      <t xml:space="preserve"> E</t>
    </r>
    <r>
      <rPr>
        <sz val="8"/>
        <rFont val="Times New Roman"/>
        <family val="1"/>
        <charset val="238"/>
      </rPr>
      <t xml:space="preserve"> – egzamin; </t>
    </r>
    <r>
      <rPr>
        <b/>
        <sz val="8"/>
        <rFont val="Times New Roman"/>
        <family val="1"/>
        <charset val="238"/>
      </rPr>
      <t>ZzO</t>
    </r>
    <r>
      <rPr>
        <sz val="8"/>
        <rFont val="Times New Roman"/>
        <family val="1"/>
        <charset val="238"/>
      </rPr>
      <t xml:space="preserve"> – zaliczenie z oceną; </t>
    </r>
  </si>
  <si>
    <r>
      <t xml:space="preserve">Z </t>
    </r>
    <r>
      <rPr>
        <sz val="8"/>
        <rFont val="Times New Roman"/>
        <family val="1"/>
        <charset val="238"/>
      </rPr>
      <t>– zaliczenie</t>
    </r>
    <r>
      <rPr>
        <b/>
        <sz val="8"/>
        <rFont val="Times New Roman"/>
        <family val="1"/>
        <charset val="238"/>
      </rPr>
      <t xml:space="preserve">; </t>
    </r>
    <r>
      <rPr>
        <sz val="8"/>
        <rFont val="Times New Roman"/>
        <family val="1"/>
        <charset val="238"/>
      </rPr>
      <t>Forma zaliczenia: E - egzamin; ZzO - zaliczenie z oceną; Z – zaliczenie</t>
    </r>
  </si>
  <si>
    <t>Zawieranie, finansowanie i rozliczanie umów o wykonywanie świadczeń przez jednostki ratownictwa medycznego w Polsce</t>
  </si>
  <si>
    <r>
      <rPr>
        <b/>
        <sz val="9"/>
        <rFont val="Times New Roman"/>
        <family val="1"/>
        <charset val="238"/>
      </rPr>
      <t xml:space="preserve">Praktyki zawodowe - śródroczne </t>
    </r>
    <r>
      <rPr>
        <sz val="9"/>
        <rFont val="Times New Roman"/>
        <family val="1"/>
        <charset val="238"/>
      </rPr>
      <t xml:space="preserve">                                                                                             Oddział Chirurgii Ogólnej - 30 godz.,                         Oddział Ortopedyczno - Urazowy - 30 godz. Dyspozytornia medyczna lub podmiot obsługujący Wojewódzkiego Koordynatora Ratownictwa Medycznego - 30 godz.,                                  Oddział Pediatrii - 30 godz.</t>
    </r>
  </si>
  <si>
    <t>Nauki przedkliniczne</t>
  </si>
  <si>
    <t>Nauki społeczne i humanizm w ratownictwie medycznym</t>
  </si>
  <si>
    <r>
      <t xml:space="preserve">Praktyki zawodowe - wakacyjne                                    </t>
    </r>
    <r>
      <rPr>
        <sz val="9"/>
        <rFont val="Times New Roman"/>
        <family val="1"/>
        <charset val="238"/>
      </rPr>
      <t>Szpitalny Oddział Ratunkowy</t>
    </r>
    <r>
      <rPr>
        <b/>
        <sz val="9"/>
        <rFont val="Times New Roman"/>
        <family val="1"/>
        <charset val="238"/>
      </rPr>
      <t xml:space="preserve"> -  - </t>
    </r>
    <r>
      <rPr>
        <sz val="9"/>
        <rFont val="Times New Roman"/>
        <family val="1"/>
        <charset val="238"/>
      </rPr>
      <t>156 godz.</t>
    </r>
  </si>
  <si>
    <r>
      <t xml:space="preserve">Praktyki zawodowe - wakacyjne                             </t>
    </r>
    <r>
      <rPr>
        <sz val="9"/>
        <rFont val="Times New Roman"/>
        <family val="1"/>
        <charset val="238"/>
      </rPr>
      <t xml:space="preserve">Zespół Ratownictwa Medycznego - 156 godz., Oddział Psychiatrii lub Izba Przyjęć Szpitala Psychiatrycznego - 30 godz. </t>
    </r>
  </si>
  <si>
    <r>
      <rPr>
        <b/>
        <sz val="9"/>
        <rFont val="Times New Roman"/>
        <family val="1"/>
        <charset val="238"/>
      </rPr>
      <t xml:space="preserve">Praktyki zawodowe - wakacyjne      </t>
    </r>
    <r>
      <rPr>
        <sz val="9"/>
        <rFont val="Times New Roman"/>
        <family val="1"/>
        <charset val="238"/>
      </rPr>
      <t xml:space="preserve">                          Oddział Anestezjologii i Intensywnej Terapii - 96 godz.,                                                                               Blok Operacyjny - 96 godz.                                                     </t>
    </r>
  </si>
  <si>
    <r>
      <rPr>
        <b/>
        <sz val="9"/>
        <rFont val="Times New Roman"/>
        <family val="1"/>
        <charset val="238"/>
      </rPr>
      <t xml:space="preserve">Praktyki zawodowe - śródroczne    </t>
    </r>
    <r>
      <rPr>
        <sz val="9"/>
        <rFont val="Times New Roman"/>
        <family val="1"/>
        <charset val="238"/>
      </rPr>
      <t xml:space="preserve">                       sem. I                                                                            Szpitalny Oddział Ratunkowy - 30 godz.,                    Oddział chorób wewnętrznych - 30 godz.                               sem. II                                                                    Szpitalny Oddział Ratunkowy - 60 godz.</t>
    </r>
  </si>
  <si>
    <t>AI w działaniach przedszpitalnych i zdarzeniach masowych</t>
  </si>
  <si>
    <r>
      <rPr>
        <b/>
        <sz val="9"/>
        <rFont val="Times New Roman"/>
        <family val="1"/>
        <charset val="238"/>
      </rPr>
      <t xml:space="preserve">Praktyki zawodowe - śródroczne    </t>
    </r>
    <r>
      <rPr>
        <sz val="9"/>
        <rFont val="Times New Roman"/>
        <family val="1"/>
        <charset val="238"/>
      </rPr>
      <t xml:space="preserve">                       sem. V                                                                    Oddział Ginekologii i Położnictwa - 30 godz.                                      Oddział Neurologii z Pododdziałem Udarowym - 30 godz.,                                                                                                 Zespół Ratownictwa Medycznego - 96 godz.                                                                                  sem.VI                                                                            Oddział Kardiologii - 30 godz.                                                             </t>
    </r>
  </si>
  <si>
    <t>prof. dr hab. n. med. Michał Kidawa</t>
  </si>
  <si>
    <t>WYDZIAŁU NAUK O ZDROWIU</t>
  </si>
  <si>
    <t>OPIEKUNOWIE POSZCZEGÓLNYCH LAT</t>
  </si>
  <si>
    <t>PLAN STUDIÓW (INFORMATOR)</t>
  </si>
  <si>
    <t>kierunek: RATOWNICTO MEDYCZNE</t>
  </si>
  <si>
    <t>Studia I stopnia</t>
  </si>
  <si>
    <t>I rok</t>
  </si>
  <si>
    <t>dr n. o zdrowiu Marcin Cierniak</t>
  </si>
  <si>
    <t>II rok</t>
  </si>
  <si>
    <t>mgr Adam Gołuchowski</t>
  </si>
  <si>
    <t>III rok</t>
  </si>
  <si>
    <t>lek. Hubert Galant</t>
  </si>
  <si>
    <t>NABÓR 2025/2026</t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</si>
  <si>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2025 / 2026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</si>
  <si>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2026 / 2027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</si>
  <si>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2027 / 2028</t>
    </r>
  </si>
  <si>
    <t>mgr Jakub Bieliński</t>
  </si>
  <si>
    <t>mgr Aleksandra Piekarska</t>
  </si>
  <si>
    <t>mgr Jakub Panasiuk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</si>
</sst>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 CE"/>
      <charset val="238"/>
    </font>
    <font>
      <b/>
      <sz val="9"/>
      <name val="Times New Roman"/>
      <family val="1"/>
      <charset val="238"/>
    </font>
    <font>
      <sz val="10"/>
      <name val="Arial CE"/>
      <charset val="238"/>
    </font>
    <font>
      <b/>
      <sz val="11"/>
      <color rgb="FFFF0000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  <font>
      <sz val="9"/>
      <color rgb="FFFF0000"/>
      <name val="Times New Roman"/>
      <family val="1"/>
      <charset val="238"/>
    </font>
    <font>
      <i/>
      <sz val="9"/>
      <name val="Times New Roman"/>
      <family val="1"/>
      <charset val="238"/>
    </font>
    <font>
      <b/>
      <sz val="8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sz val="14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36"/>
      <name val="Times New Roman"/>
      <family val="1"/>
      <charset val="238"/>
    </font>
    <font>
      <b/>
      <sz val="10"/>
      <name val="Arial CE"/>
      <charset val="238"/>
    </font>
    <font>
      <sz val="12"/>
      <name val="Times New Roman"/>
      <family val="1"/>
      <charset val="238"/>
    </font>
    <font>
      <sz val="12"/>
      <name val="Arial CE"/>
      <charset val="238"/>
    </font>
    <font>
      <b/>
      <sz val="10"/>
      <name val="Times New Roman"/>
      <family val="1"/>
      <charset val="238"/>
    </font>
  </fonts>
  <fills count="1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8DCF4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26" fillId="0" borderId="0"/>
  </cellStyleXfs>
  <cellXfs count="22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vertical="center" wrapText="1"/>
    </xf>
    <xf numFmtId="0" fontId="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3" applyFont="1" applyAlignment="1">
      <alignment vertical="center" wrapText="1"/>
    </xf>
    <xf numFmtId="0" fontId="16" fillId="0" borderId="0" xfId="3"/>
    <xf numFmtId="0" fontId="11" fillId="0" borderId="0" xfId="3" applyFont="1"/>
    <xf numFmtId="0" fontId="12" fillId="0" borderId="0" xfId="3" applyFont="1"/>
    <xf numFmtId="0" fontId="11" fillId="0" borderId="1" xfId="3" applyFont="1" applyBorder="1" applyAlignment="1">
      <alignment horizontal="center"/>
    </xf>
    <xf numFmtId="0" fontId="13" fillId="0" borderId="1" xfId="3" applyFont="1" applyBorder="1" applyAlignment="1">
      <alignment horizontal="center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textRotation="90" wrapText="1"/>
    </xf>
    <xf numFmtId="0" fontId="9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1" fontId="11" fillId="0" borderId="1" xfId="3" applyNumberFormat="1" applyFont="1" applyBorder="1" applyAlignment="1">
      <alignment horizontal="center"/>
    </xf>
    <xf numFmtId="0" fontId="12" fillId="0" borderId="1" xfId="3" applyFont="1" applyBorder="1" applyAlignment="1">
      <alignment vertical="center" wrapText="1"/>
    </xf>
    <xf numFmtId="0" fontId="8" fillId="7" borderId="1" xfId="0" applyFont="1" applyFill="1" applyBorder="1" applyAlignment="1">
      <alignment horizontal="center" vertical="center" textRotation="90" wrapText="1"/>
    </xf>
    <xf numFmtId="0" fontId="6" fillId="0" borderId="1" xfId="0" applyFont="1" applyBorder="1" applyAlignment="1">
      <alignment horizontal="center" vertical="center"/>
    </xf>
    <xf numFmtId="0" fontId="12" fillId="6" borderId="1" xfId="3" applyFont="1" applyFill="1" applyBorder="1" applyAlignment="1">
      <alignment vertical="center" wrapText="1"/>
    </xf>
    <xf numFmtId="0" fontId="19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0" fontId="20" fillId="0" borderId="1" xfId="0" applyFont="1" applyBorder="1" applyAlignment="1">
      <alignment horizontal="center" wrapText="1"/>
    </xf>
    <xf numFmtId="0" fontId="21" fillId="5" borderId="1" xfId="0" applyFont="1" applyFill="1" applyBorder="1" applyAlignment="1">
      <alignment horizontal="center"/>
    </xf>
    <xf numFmtId="0" fontId="21" fillId="5" borderId="1" xfId="0" applyFont="1" applyFill="1" applyBorder="1" applyAlignment="1">
      <alignment horizontal="center" wrapText="1"/>
    </xf>
    <xf numFmtId="0" fontId="21" fillId="4" borderId="1" xfId="0" applyFont="1" applyFill="1" applyBorder="1" applyAlignment="1">
      <alignment horizontal="center" wrapText="1"/>
    </xf>
    <xf numFmtId="0" fontId="19" fillId="4" borderId="1" xfId="0" applyFont="1" applyFill="1" applyBorder="1" applyAlignment="1">
      <alignment horizontal="center" wrapText="1"/>
    </xf>
    <xf numFmtId="0" fontId="20" fillId="0" borderId="0" xfId="0" applyFont="1" applyAlignment="1">
      <alignment horizontal="center" wrapText="1"/>
    </xf>
    <xf numFmtId="0" fontId="19" fillId="7" borderId="1" xfId="0" applyFont="1" applyFill="1" applyBorder="1" applyAlignment="1">
      <alignment horizontal="center" wrapText="1"/>
    </xf>
    <xf numFmtId="0" fontId="21" fillId="7" borderId="1" xfId="0" applyFont="1" applyFill="1" applyBorder="1" applyAlignment="1">
      <alignment horizontal="center" wrapText="1"/>
    </xf>
    <xf numFmtId="1" fontId="11" fillId="0" borderId="1" xfId="0" applyNumberFormat="1" applyFont="1" applyBorder="1" applyAlignment="1">
      <alignment horizontal="center" wrapText="1"/>
    </xf>
    <xf numFmtId="0" fontId="11" fillId="4" borderId="1" xfId="0" applyFont="1" applyFill="1" applyBorder="1" applyAlignment="1">
      <alignment horizontal="center" wrapText="1"/>
    </xf>
    <xf numFmtId="0" fontId="13" fillId="4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3" fillId="7" borderId="1" xfId="0" applyFont="1" applyFill="1" applyBorder="1" applyAlignment="1">
      <alignment horizontal="center" wrapText="1"/>
    </xf>
    <xf numFmtId="0" fontId="13" fillId="5" borderId="1" xfId="0" applyFont="1" applyFill="1" applyBorder="1" applyAlignment="1">
      <alignment horizontal="center"/>
    </xf>
    <xf numFmtId="0" fontId="12" fillId="6" borderId="0" xfId="0" applyFont="1" applyFill="1" applyAlignment="1">
      <alignment wrapText="1"/>
    </xf>
    <xf numFmtId="0" fontId="11" fillId="8" borderId="1" xfId="3" applyFont="1" applyFill="1" applyBorder="1" applyAlignment="1">
      <alignment horizontal="center"/>
    </xf>
    <xf numFmtId="0" fontId="13" fillId="8" borderId="1" xfId="3" applyFont="1" applyFill="1" applyBorder="1" applyAlignment="1">
      <alignment horizontal="center"/>
    </xf>
    <xf numFmtId="1" fontId="11" fillId="8" borderId="1" xfId="3" applyNumberFormat="1" applyFont="1" applyFill="1" applyBorder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21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 wrapText="1"/>
    </xf>
    <xf numFmtId="0" fontId="12" fillId="9" borderId="1" xfId="3" applyFont="1" applyFill="1" applyBorder="1" applyAlignment="1">
      <alignment wrapText="1"/>
    </xf>
    <xf numFmtId="0" fontId="11" fillId="9" borderId="1" xfId="3" applyFont="1" applyFill="1" applyBorder="1" applyAlignment="1">
      <alignment horizontal="center"/>
    </xf>
    <xf numFmtId="0" fontId="11" fillId="9" borderId="1" xfId="0" applyFont="1" applyFill="1" applyBorder="1" applyAlignment="1">
      <alignment horizontal="center" wrapText="1"/>
    </xf>
    <xf numFmtId="0" fontId="13" fillId="9" borderId="1" xfId="3" applyFont="1" applyFill="1" applyBorder="1" applyAlignment="1">
      <alignment horizontal="center"/>
    </xf>
    <xf numFmtId="0" fontId="14" fillId="9" borderId="1" xfId="3" applyFont="1" applyFill="1" applyBorder="1" applyAlignment="1">
      <alignment horizontal="center"/>
    </xf>
    <xf numFmtId="1" fontId="11" fillId="9" borderId="1" xfId="3" applyNumberFormat="1" applyFont="1" applyFill="1" applyBorder="1" applyAlignment="1">
      <alignment horizontal="center"/>
    </xf>
    <xf numFmtId="0" fontId="24" fillId="8" borderId="1" xfId="3" applyFont="1" applyFill="1" applyBorder="1" applyAlignment="1">
      <alignment wrapText="1"/>
    </xf>
    <xf numFmtId="0" fontId="12" fillId="10" borderId="1" xfId="3" applyFont="1" applyFill="1" applyBorder="1" applyAlignment="1">
      <alignment wrapText="1"/>
    </xf>
    <xf numFmtId="0" fontId="11" fillId="10" borderId="1" xfId="3" applyFont="1" applyFill="1" applyBorder="1" applyAlignment="1">
      <alignment horizontal="center"/>
    </xf>
    <xf numFmtId="0" fontId="11" fillId="10" borderId="1" xfId="0" applyFont="1" applyFill="1" applyBorder="1" applyAlignment="1">
      <alignment horizontal="center" wrapText="1"/>
    </xf>
    <xf numFmtId="0" fontId="13" fillId="10" borderId="1" xfId="3" applyFont="1" applyFill="1" applyBorder="1" applyAlignment="1">
      <alignment horizontal="center"/>
    </xf>
    <xf numFmtId="1" fontId="11" fillId="10" borderId="1" xfId="3" applyNumberFormat="1" applyFont="1" applyFill="1" applyBorder="1" applyAlignment="1">
      <alignment horizontal="center"/>
    </xf>
    <xf numFmtId="0" fontId="25" fillId="4" borderId="1" xfId="0" applyFont="1" applyFill="1" applyBorder="1" applyAlignment="1">
      <alignment vertical="center"/>
    </xf>
    <xf numFmtId="1" fontId="11" fillId="9" borderId="1" xfId="0" applyNumberFormat="1" applyFont="1" applyFill="1" applyBorder="1" applyAlignment="1">
      <alignment horizontal="center" wrapText="1"/>
    </xf>
    <xf numFmtId="1" fontId="11" fillId="10" borderId="1" xfId="0" applyNumberFormat="1" applyFont="1" applyFill="1" applyBorder="1" applyAlignment="1">
      <alignment horizontal="center" wrapText="1"/>
    </xf>
    <xf numFmtId="0" fontId="13" fillId="10" borderId="1" xfId="0" applyFont="1" applyFill="1" applyBorder="1" applyAlignment="1">
      <alignment horizontal="center" wrapText="1"/>
    </xf>
    <xf numFmtId="0" fontId="24" fillId="4" borderId="1" xfId="3" applyFont="1" applyFill="1" applyBorder="1" applyAlignment="1">
      <alignment wrapText="1"/>
    </xf>
    <xf numFmtId="0" fontId="11" fillId="4" borderId="1" xfId="3" applyFont="1" applyFill="1" applyBorder="1" applyAlignment="1">
      <alignment horizontal="center"/>
    </xf>
    <xf numFmtId="0" fontId="14" fillId="4" borderId="1" xfId="3" applyFont="1" applyFill="1" applyBorder="1" applyAlignment="1">
      <alignment horizontal="center"/>
    </xf>
    <xf numFmtId="0" fontId="13" fillId="4" borderId="1" xfId="3" applyFont="1" applyFill="1" applyBorder="1" applyAlignment="1">
      <alignment horizontal="center"/>
    </xf>
    <xf numFmtId="1" fontId="11" fillId="4" borderId="1" xfId="3" applyNumberFormat="1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 wrapText="1"/>
    </xf>
    <xf numFmtId="0" fontId="21" fillId="11" borderId="1" xfId="0" applyFont="1" applyFill="1" applyBorder="1" applyAlignment="1">
      <alignment horizontal="center" wrapText="1"/>
    </xf>
    <xf numFmtId="0" fontId="12" fillId="12" borderId="1" xfId="4" applyFont="1" applyFill="1" applyBorder="1" applyAlignment="1">
      <alignment wrapText="1"/>
    </xf>
    <xf numFmtId="0" fontId="19" fillId="12" borderId="1" xfId="0" applyFont="1" applyFill="1" applyBorder="1" applyAlignment="1">
      <alignment horizontal="center" wrapText="1"/>
    </xf>
    <xf numFmtId="0" fontId="13" fillId="12" borderId="1" xfId="3" applyFont="1" applyFill="1" applyBorder="1" applyAlignment="1">
      <alignment horizontal="center"/>
    </xf>
    <xf numFmtId="0" fontId="11" fillId="12" borderId="1" xfId="3" applyFont="1" applyFill="1" applyBorder="1" applyAlignment="1">
      <alignment horizontal="center"/>
    </xf>
    <xf numFmtId="0" fontId="20" fillId="12" borderId="1" xfId="0" applyFont="1" applyFill="1" applyBorder="1" applyAlignment="1">
      <alignment horizontal="center" wrapText="1"/>
    </xf>
    <xf numFmtId="0" fontId="12" fillId="12" borderId="1" xfId="3" applyFont="1" applyFill="1" applyBorder="1" applyAlignment="1">
      <alignment wrapText="1"/>
    </xf>
    <xf numFmtId="0" fontId="14" fillId="12" borderId="1" xfId="3" applyFont="1" applyFill="1" applyBorder="1" applyAlignment="1">
      <alignment horizontal="center"/>
    </xf>
    <xf numFmtId="0" fontId="12" fillId="13" borderId="1" xfId="3" applyFont="1" applyFill="1" applyBorder="1" applyAlignment="1">
      <alignment wrapText="1"/>
    </xf>
    <xf numFmtId="0" fontId="11" fillId="13" borderId="1" xfId="3" applyFont="1" applyFill="1" applyBorder="1" applyAlignment="1">
      <alignment horizontal="center"/>
    </xf>
    <xf numFmtId="0" fontId="11" fillId="13" borderId="1" xfId="0" applyFont="1" applyFill="1" applyBorder="1" applyAlignment="1">
      <alignment horizontal="center" wrapText="1"/>
    </xf>
    <xf numFmtId="0" fontId="13" fillId="13" borderId="1" xfId="3" applyFont="1" applyFill="1" applyBorder="1" applyAlignment="1">
      <alignment horizontal="center"/>
    </xf>
    <xf numFmtId="1" fontId="11" fillId="13" borderId="1" xfId="3" applyNumberFormat="1" applyFont="1" applyFill="1" applyBorder="1" applyAlignment="1">
      <alignment horizontal="center"/>
    </xf>
    <xf numFmtId="0" fontId="14" fillId="13" borderId="1" xfId="3" applyFont="1" applyFill="1" applyBorder="1" applyAlignment="1">
      <alignment horizontal="center"/>
    </xf>
    <xf numFmtId="0" fontId="11" fillId="13" borderId="1" xfId="3" applyFont="1" applyFill="1" applyBorder="1" applyAlignment="1">
      <alignment horizontal="center" wrapText="1"/>
    </xf>
    <xf numFmtId="1" fontId="11" fillId="4" borderId="1" xfId="0" applyNumberFormat="1" applyFont="1" applyFill="1" applyBorder="1" applyAlignment="1">
      <alignment horizontal="center" wrapText="1"/>
    </xf>
    <xf numFmtId="1" fontId="13" fillId="4" borderId="1" xfId="0" applyNumberFormat="1" applyFont="1" applyFill="1" applyBorder="1" applyAlignment="1">
      <alignment horizontal="center" wrapText="1"/>
    </xf>
    <xf numFmtId="0" fontId="11" fillId="11" borderId="1" xfId="0" applyFont="1" applyFill="1" applyBorder="1" applyAlignment="1">
      <alignment horizontal="center" wrapText="1"/>
    </xf>
    <xf numFmtId="1" fontId="13" fillId="11" borderId="1" xfId="0" applyNumberFormat="1" applyFont="1" applyFill="1" applyBorder="1" applyAlignment="1">
      <alignment horizontal="center" wrapText="1"/>
    </xf>
    <xf numFmtId="0" fontId="13" fillId="11" borderId="1" xfId="0" applyFont="1" applyFill="1" applyBorder="1" applyAlignment="1">
      <alignment horizontal="center" wrapText="1"/>
    </xf>
    <xf numFmtId="0" fontId="11" fillId="12" borderId="1" xfId="0" applyFont="1" applyFill="1" applyBorder="1" applyAlignment="1">
      <alignment horizontal="center" wrapText="1"/>
    </xf>
    <xf numFmtId="0" fontId="15" fillId="8" borderId="1" xfId="0" applyFont="1" applyFill="1" applyBorder="1" applyAlignment="1">
      <alignment horizontal="center" vertical="center"/>
    </xf>
    <xf numFmtId="0" fontId="12" fillId="10" borderId="1" xfId="0" applyFont="1" applyFill="1" applyBorder="1" applyAlignment="1">
      <alignment horizontal="center" vertical="center"/>
    </xf>
    <xf numFmtId="0" fontId="11" fillId="14" borderId="1" xfId="3" applyFont="1" applyFill="1" applyBorder="1" applyAlignment="1">
      <alignment horizontal="center"/>
    </xf>
    <xf numFmtId="0" fontId="12" fillId="14" borderId="1" xfId="0" applyFont="1" applyFill="1" applyBorder="1" applyAlignment="1">
      <alignment horizontal="center" vertical="center"/>
    </xf>
    <xf numFmtId="0" fontId="11" fillId="14" borderId="1" xfId="0" applyFont="1" applyFill="1" applyBorder="1" applyAlignment="1">
      <alignment horizontal="center" wrapText="1"/>
    </xf>
    <xf numFmtId="0" fontId="13" fillId="14" borderId="1" xfId="3" applyFont="1" applyFill="1" applyBorder="1" applyAlignment="1">
      <alignment horizontal="center"/>
    </xf>
    <xf numFmtId="1" fontId="11" fillId="14" borderId="1" xfId="3" applyNumberFormat="1" applyFont="1" applyFill="1" applyBorder="1" applyAlignment="1">
      <alignment horizontal="center"/>
    </xf>
    <xf numFmtId="0" fontId="12" fillId="12" borderId="1" xfId="0" applyFont="1" applyFill="1" applyBorder="1" applyAlignment="1">
      <alignment horizontal="center" vertical="center"/>
    </xf>
    <xf numFmtId="0" fontId="12" fillId="15" borderId="1" xfId="0" applyFont="1" applyFill="1" applyBorder="1" applyAlignment="1">
      <alignment horizontal="center" vertical="center"/>
    </xf>
    <xf numFmtId="0" fontId="12" fillId="15" borderId="1" xfId="3" applyFont="1" applyFill="1" applyBorder="1" applyAlignment="1">
      <alignment wrapText="1"/>
    </xf>
    <xf numFmtId="0" fontId="11" fillId="15" borderId="1" xfId="3" applyFont="1" applyFill="1" applyBorder="1" applyAlignment="1">
      <alignment horizontal="center"/>
    </xf>
    <xf numFmtId="0" fontId="11" fillId="15" borderId="1" xfId="0" applyFont="1" applyFill="1" applyBorder="1" applyAlignment="1">
      <alignment horizontal="center" wrapText="1"/>
    </xf>
    <xf numFmtId="0" fontId="13" fillId="15" borderId="1" xfId="3" applyFont="1" applyFill="1" applyBorder="1" applyAlignment="1">
      <alignment horizontal="center"/>
    </xf>
    <xf numFmtId="1" fontId="11" fillId="15" borderId="1" xfId="3" applyNumberFormat="1" applyFont="1" applyFill="1" applyBorder="1" applyAlignment="1">
      <alignment horizontal="center"/>
    </xf>
    <xf numFmtId="1" fontId="11" fillId="15" borderId="1" xfId="0" applyNumberFormat="1" applyFont="1" applyFill="1" applyBorder="1" applyAlignment="1">
      <alignment horizontal="center" wrapText="1"/>
    </xf>
    <xf numFmtId="0" fontId="11" fillId="10" borderId="1" xfId="3" applyFont="1" applyFill="1" applyBorder="1" applyAlignment="1">
      <alignment horizontal="center" wrapText="1"/>
    </xf>
    <xf numFmtId="0" fontId="14" fillId="10" borderId="1" xfId="3" applyFont="1" applyFill="1" applyBorder="1" applyAlignment="1">
      <alignment horizontal="center"/>
    </xf>
    <xf numFmtId="0" fontId="19" fillId="15" borderId="1" xfId="0" applyFont="1" applyFill="1" applyBorder="1" applyAlignment="1">
      <alignment horizontal="center" wrapText="1"/>
    </xf>
    <xf numFmtId="0" fontId="20" fillId="15" borderId="1" xfId="0" applyFont="1" applyFill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0" fillId="0" borderId="1" xfId="0" applyBorder="1"/>
    <xf numFmtId="1" fontId="11" fillId="11" borderId="1" xfId="0" applyNumberFormat="1" applyFont="1" applyFill="1" applyBorder="1" applyAlignment="1">
      <alignment horizontal="center" wrapText="1"/>
    </xf>
    <xf numFmtId="0" fontId="12" fillId="0" borderId="1" xfId="4" applyFont="1" applyBorder="1" applyAlignment="1">
      <alignment horizontal="center" vertical="center"/>
    </xf>
    <xf numFmtId="0" fontId="0" fillId="16" borderId="1" xfId="0" applyFill="1" applyBorder="1"/>
    <xf numFmtId="0" fontId="20" fillId="0" borderId="0" xfId="0" applyFont="1"/>
    <xf numFmtId="0" fontId="23" fillId="0" borderId="1" xfId="0" applyFont="1" applyBorder="1" applyAlignment="1">
      <alignment wrapText="1"/>
    </xf>
    <xf numFmtId="0" fontId="23" fillId="0" borderId="1" xfId="0" applyFont="1" applyBorder="1"/>
    <xf numFmtId="0" fontId="23" fillId="16" borderId="1" xfId="0" applyFont="1" applyFill="1" applyBorder="1"/>
    <xf numFmtId="0" fontId="12" fillId="0" borderId="1" xfId="0" applyFont="1" applyBorder="1"/>
    <xf numFmtId="0" fontId="12" fillId="6" borderId="1" xfId="3" applyFont="1" applyFill="1" applyBorder="1" applyAlignment="1">
      <alignment wrapText="1"/>
    </xf>
    <xf numFmtId="0" fontId="27" fillId="16" borderId="1" xfId="0" applyFont="1" applyFill="1" applyBorder="1"/>
    <xf numFmtId="0" fontId="12" fillId="0" borderId="1" xfId="0" applyFont="1" applyBorder="1" applyAlignment="1">
      <alignment wrapText="1"/>
    </xf>
    <xf numFmtId="0" fontId="23" fillId="6" borderId="1" xfId="0" applyFont="1" applyFill="1" applyBorder="1"/>
    <xf numFmtId="0" fontId="23" fillId="16" borderId="1" xfId="0" applyFont="1" applyFill="1" applyBorder="1" applyAlignment="1">
      <alignment wrapText="1"/>
    </xf>
    <xf numFmtId="0" fontId="12" fillId="16" borderId="1" xfId="0" applyFont="1" applyFill="1" applyBorder="1" applyAlignment="1">
      <alignment horizontal="center" vertical="center"/>
    </xf>
    <xf numFmtId="0" fontId="11" fillId="16" borderId="1" xfId="3" applyFont="1" applyFill="1" applyBorder="1" applyAlignment="1">
      <alignment horizontal="center"/>
    </xf>
    <xf numFmtId="0" fontId="11" fillId="16" borderId="1" xfId="0" applyFont="1" applyFill="1" applyBorder="1" applyAlignment="1">
      <alignment horizontal="center" wrapText="1"/>
    </xf>
    <xf numFmtId="0" fontId="13" fillId="16" borderId="1" xfId="3" applyFont="1" applyFill="1" applyBorder="1" applyAlignment="1">
      <alignment horizontal="center"/>
    </xf>
    <xf numFmtId="1" fontId="11" fillId="16" borderId="1" xfId="3" applyNumberFormat="1" applyFont="1" applyFill="1" applyBorder="1" applyAlignment="1">
      <alignment horizontal="center"/>
    </xf>
    <xf numFmtId="1" fontId="11" fillId="16" borderId="1" xfId="0" applyNumberFormat="1" applyFont="1" applyFill="1" applyBorder="1" applyAlignment="1">
      <alignment horizontal="center" wrapText="1"/>
    </xf>
    <xf numFmtId="0" fontId="13" fillId="16" borderId="1" xfId="0" applyFont="1" applyFill="1" applyBorder="1" applyAlignment="1">
      <alignment horizontal="center" wrapText="1"/>
    </xf>
    <xf numFmtId="0" fontId="12" fillId="0" borderId="1" xfId="3" applyFont="1" applyFill="1" applyBorder="1" applyAlignment="1">
      <alignment wrapText="1"/>
    </xf>
    <xf numFmtId="1" fontId="11" fillId="0" borderId="1" xfId="3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/>
    </xf>
    <xf numFmtId="0" fontId="11" fillId="0" borderId="1" xfId="3" applyFont="1" applyFill="1" applyBorder="1" applyAlignment="1">
      <alignment horizontal="center"/>
    </xf>
    <xf numFmtId="0" fontId="12" fillId="14" borderId="1" xfId="3" applyFont="1" applyFill="1" applyBorder="1" applyAlignment="1">
      <alignment wrapText="1"/>
    </xf>
    <xf numFmtId="0" fontId="17" fillId="14" borderId="1" xfId="0" applyFont="1" applyFill="1" applyBorder="1" applyAlignment="1">
      <alignment horizontal="center" wrapText="1"/>
    </xf>
    <xf numFmtId="0" fontId="20" fillId="14" borderId="1" xfId="0" applyFont="1" applyFill="1" applyBorder="1" applyAlignment="1">
      <alignment horizontal="center" wrapText="1"/>
    </xf>
    <xf numFmtId="0" fontId="19" fillId="14" borderId="1" xfId="0" applyFont="1" applyFill="1" applyBorder="1" applyAlignment="1">
      <alignment horizontal="center" wrapText="1"/>
    </xf>
    <xf numFmtId="0" fontId="23" fillId="4" borderId="1" xfId="0" applyFont="1" applyFill="1" applyBorder="1"/>
    <xf numFmtId="0" fontId="0" fillId="4" borderId="1" xfId="0" applyFill="1" applyBorder="1"/>
    <xf numFmtId="0" fontId="11" fillId="6" borderId="1" xfId="3" applyFont="1" applyFill="1" applyBorder="1" applyAlignment="1">
      <alignment horizontal="center"/>
    </xf>
    <xf numFmtId="0" fontId="13" fillId="6" borderId="1" xfId="3" applyFont="1" applyFill="1" applyBorder="1" applyAlignment="1">
      <alignment horizontal="center"/>
    </xf>
    <xf numFmtId="1" fontId="11" fillId="6" borderId="1" xfId="0" applyNumberFormat="1" applyFont="1" applyFill="1" applyBorder="1" applyAlignment="1">
      <alignment horizontal="center" wrapText="1"/>
    </xf>
    <xf numFmtId="1" fontId="11" fillId="14" borderId="1" xfId="0" applyNumberFormat="1" applyFont="1" applyFill="1" applyBorder="1" applyAlignment="1">
      <alignment horizontal="center" wrapText="1"/>
    </xf>
    <xf numFmtId="0" fontId="25" fillId="4" borderId="1" xfId="0" applyFont="1" applyFill="1" applyBorder="1" applyAlignment="1">
      <alignment vertical="center"/>
    </xf>
    <xf numFmtId="0" fontId="12" fillId="6" borderId="1" xfId="1" applyFont="1" applyFill="1" applyBorder="1" applyAlignment="1">
      <alignment wrapText="1"/>
    </xf>
    <xf numFmtId="0" fontId="12" fillId="6" borderId="4" xfId="3" applyFont="1" applyFill="1" applyBorder="1" applyAlignment="1">
      <alignment wrapText="1"/>
    </xf>
    <xf numFmtId="0" fontId="12" fillId="15" borderId="0" xfId="0" applyFont="1" applyFill="1" applyAlignment="1">
      <alignment wrapText="1"/>
    </xf>
    <xf numFmtId="0" fontId="12" fillId="13" borderId="0" xfId="0" applyFont="1" applyFill="1"/>
    <xf numFmtId="0" fontId="12" fillId="0" borderId="1" xfId="0" applyFont="1" applyBorder="1" applyAlignment="1">
      <alignment horizontal="left" wrapText="1"/>
    </xf>
    <xf numFmtId="0" fontId="12" fillId="0" borderId="0" xfId="0" applyFont="1" applyAlignment="1">
      <alignment vertical="center"/>
    </xf>
    <xf numFmtId="0" fontId="12" fillId="0" borderId="0" xfId="0" applyFont="1" applyAlignment="1">
      <alignment wrapText="1"/>
    </xf>
    <xf numFmtId="0" fontId="12" fillId="9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13" borderId="1" xfId="0" applyFont="1" applyFill="1" applyBorder="1" applyAlignment="1">
      <alignment horizontal="center" vertical="center"/>
    </xf>
    <xf numFmtId="0" fontId="11" fillId="14" borderId="1" xfId="3" applyFont="1" applyFill="1" applyBorder="1" applyAlignment="1">
      <alignment wrapText="1"/>
    </xf>
    <xf numFmtId="0" fontId="28" fillId="4" borderId="1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wrapText="1"/>
    </xf>
    <xf numFmtId="0" fontId="29" fillId="0" borderId="0" xfId="0" applyFont="1" applyAlignment="1">
      <alignment vertical="center"/>
    </xf>
    <xf numFmtId="0" fontId="18" fillId="0" borderId="0" xfId="0" applyFont="1"/>
    <xf numFmtId="0" fontId="12" fillId="6" borderId="0" xfId="3" applyFont="1" applyFill="1"/>
    <xf numFmtId="0" fontId="16" fillId="0" borderId="0" xfId="3" applyFont="1"/>
    <xf numFmtId="0" fontId="15" fillId="12" borderId="1" xfId="3" applyFont="1" applyFill="1" applyBorder="1" applyAlignment="1">
      <alignment wrapText="1"/>
    </xf>
    <xf numFmtId="0" fontId="25" fillId="8" borderId="1" xfId="0" applyFont="1" applyFill="1" applyBorder="1" applyAlignment="1">
      <alignment vertical="center" wrapText="1"/>
    </xf>
    <xf numFmtId="0" fontId="23" fillId="6" borderId="1" xfId="0" applyFont="1" applyFill="1" applyBorder="1" applyAlignment="1">
      <alignment wrapText="1"/>
    </xf>
    <xf numFmtId="0" fontId="23" fillId="0" borderId="0" xfId="0" applyFont="1" applyAlignment="1">
      <alignment wrapText="1"/>
    </xf>
    <xf numFmtId="0" fontId="30" fillId="0" borderId="0" xfId="0" applyFont="1"/>
    <xf numFmtId="0" fontId="13" fillId="0" borderId="0" xfId="3" applyFont="1" applyAlignment="1">
      <alignment horizontal="center"/>
    </xf>
    <xf numFmtId="0" fontId="13" fillId="0" borderId="0" xfId="3" applyFont="1"/>
    <xf numFmtId="0" fontId="33" fillId="0" borderId="0" xfId="3" applyFont="1"/>
    <xf numFmtId="0" fontId="35" fillId="0" borderId="0" xfId="3" applyFont="1"/>
    <xf numFmtId="0" fontId="16" fillId="0" borderId="0" xfId="3" applyAlignment="1">
      <alignment horizontal="center" wrapText="1"/>
    </xf>
    <xf numFmtId="0" fontId="36" fillId="0" borderId="6" xfId="3" applyFont="1" applyBorder="1" applyAlignment="1">
      <alignment vertical="top" wrapText="1"/>
    </xf>
    <xf numFmtId="0" fontId="18" fillId="0" borderId="6" xfId="3" applyFont="1" applyBorder="1" applyAlignment="1">
      <alignment vertical="top" wrapText="1"/>
    </xf>
    <xf numFmtId="0" fontId="37" fillId="0" borderId="0" xfId="3" applyFont="1"/>
    <xf numFmtId="0" fontId="36" fillId="0" borderId="8" xfId="3" applyFont="1" applyBorder="1" applyAlignment="1">
      <alignment vertical="top" wrapText="1"/>
    </xf>
    <xf numFmtId="0" fontId="18" fillId="0" borderId="9" xfId="3" applyFont="1" applyBorder="1" applyAlignment="1">
      <alignment vertical="top" wrapText="1"/>
    </xf>
    <xf numFmtId="0" fontId="16" fillId="0" borderId="0" xfId="3" applyAlignment="1">
      <alignment wrapText="1"/>
    </xf>
    <xf numFmtId="0" fontId="36" fillId="0" borderId="0" xfId="3" applyFont="1" applyAlignment="1">
      <alignment horizontal="center" vertical="center" wrapText="1"/>
    </xf>
    <xf numFmtId="0" fontId="36" fillId="0" borderId="0" xfId="3" applyFont="1" applyAlignment="1">
      <alignment horizontal="left" vertical="center" wrapText="1"/>
    </xf>
    <xf numFmtId="0" fontId="38" fillId="0" borderId="0" xfId="3" applyFont="1" applyAlignment="1">
      <alignment horizontal="center"/>
    </xf>
    <xf numFmtId="0" fontId="31" fillId="0" borderId="0" xfId="3" applyFont="1" applyAlignment="1">
      <alignment horizontal="center"/>
    </xf>
    <xf numFmtId="0" fontId="32" fillId="0" borderId="0" xfId="3" applyFont="1"/>
    <xf numFmtId="0" fontId="32" fillId="0" borderId="0" xfId="3" applyFont="1" applyAlignment="1">
      <alignment horizontal="center"/>
    </xf>
    <xf numFmtId="0" fontId="34" fillId="0" borderId="0" xfId="3" applyFont="1" applyAlignment="1">
      <alignment horizontal="center" vertical="center" wrapText="1"/>
    </xf>
    <xf numFmtId="0" fontId="0" fillId="0" borderId="5" xfId="3" applyFont="1" applyBorder="1" applyAlignment="1">
      <alignment horizontal="center" vertical="center"/>
    </xf>
    <xf numFmtId="0" fontId="16" fillId="0" borderId="7" xfId="3" applyBorder="1" applyAlignment="1">
      <alignment horizontal="center" vertical="center"/>
    </xf>
    <xf numFmtId="0" fontId="16" fillId="0" borderId="8" xfId="3" applyBorder="1" applyAlignment="1">
      <alignment horizontal="center" vertical="center"/>
    </xf>
    <xf numFmtId="0" fontId="34" fillId="0" borderId="0" xfId="3" applyFont="1" applyAlignment="1">
      <alignment horizontal="center" vertical="center"/>
    </xf>
    <xf numFmtId="0" fontId="16" fillId="0" borderId="0" xfId="3"/>
    <xf numFmtId="0" fontId="24" fillId="4" borderId="1" xfId="0" applyFont="1" applyFill="1" applyBorder="1" applyAlignment="1">
      <alignment horizontal="left" vertical="center"/>
    </xf>
    <xf numFmtId="0" fontId="5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7" borderId="1" xfId="0" applyFont="1" applyFill="1" applyBorder="1" applyAlignment="1">
      <alignment vertical="center" textRotation="90" wrapText="1"/>
    </xf>
    <xf numFmtId="0" fontId="0" fillId="7" borderId="1" xfId="0" applyFill="1" applyBorder="1" applyAlignment="1">
      <alignment vertical="center" wrapText="1"/>
    </xf>
    <xf numFmtId="0" fontId="24" fillId="4" borderId="2" xfId="0" applyFont="1" applyFill="1" applyBorder="1" applyAlignment="1">
      <alignment horizontal="left" vertical="center"/>
    </xf>
    <xf numFmtId="0" fontId="24" fillId="4" borderId="3" xfId="0" applyFont="1" applyFill="1" applyBorder="1" applyAlignment="1">
      <alignment horizontal="left" vertical="center"/>
    </xf>
    <xf numFmtId="0" fontId="25" fillId="4" borderId="2" xfId="0" applyFon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6" fillId="4" borderId="1" xfId="0" applyFont="1" applyFill="1" applyBorder="1" applyAlignment="1">
      <alignment vertical="center" wrapText="1"/>
    </xf>
    <xf numFmtId="0" fontId="24" fillId="4" borderId="2" xfId="0" applyFont="1" applyFill="1" applyBorder="1" applyAlignment="1">
      <alignment vertical="center"/>
    </xf>
    <xf numFmtId="0" fontId="24" fillId="4" borderId="3" xfId="0" applyFont="1" applyFill="1" applyBorder="1" applyAlignment="1">
      <alignment vertical="center"/>
    </xf>
    <xf numFmtId="0" fontId="24" fillId="4" borderId="1" xfId="0" applyFont="1" applyFill="1" applyBorder="1" applyAlignment="1">
      <alignment vertical="center"/>
    </xf>
    <xf numFmtId="0" fontId="28" fillId="4" borderId="1" xfId="0" applyFont="1" applyFill="1" applyBorder="1" applyAlignment="1">
      <alignment vertical="center"/>
    </xf>
    <xf numFmtId="0" fontId="15" fillId="5" borderId="1" xfId="0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</cellXfs>
  <cellStyles count="7">
    <cellStyle name="Normalny" xfId="0" builtinId="0"/>
    <cellStyle name="Normalny 2" xfId="1" xr:uid="{00000000-0005-0000-0000-000001000000}"/>
    <cellStyle name="Normalny 2 2" xfId="3" xr:uid="{00000000-0005-0000-0000-000002000000}"/>
    <cellStyle name="Normalny 2 2 2" xfId="2" xr:uid="{00000000-0005-0000-0000-000003000000}"/>
    <cellStyle name="Normalny 3" xfId="4" xr:uid="{00000000-0005-0000-0000-000004000000}"/>
    <cellStyle name="Normalny 4" xfId="5" xr:uid="{00000000-0005-0000-0000-000005000000}"/>
    <cellStyle name="Normalny 5" xfId="6" xr:uid="{00000000-0005-0000-0000-000006000000}"/>
  </cellStyles>
  <dxfs count="0"/>
  <tableStyles count="0" defaultTableStyle="TableStyleMedium2" defaultPivotStyle="PivotStyleLight16"/>
  <colors>
    <mruColors>
      <color rgb="FFFF9966"/>
      <color rgb="FFF8DCF4"/>
      <color rgb="FFA9FDE9"/>
      <color rgb="FFFF7C80"/>
      <color rgb="FFF5D7F5"/>
      <color rgb="FF74FCDC"/>
      <color rgb="FFBFBFBF"/>
      <color rgb="FFFFF2CC"/>
      <color rgb="FFF9F09B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78375" y="334911"/>
          <a:ext cx="2009468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480305" y="327291"/>
          <a:ext cx="2104718" cy="702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765761" y="321304"/>
          <a:ext cx="2104718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063749-DAF8-44FC-B9F6-BA291133B875}">
  <dimension ref="A1:R23"/>
  <sheetViews>
    <sheetView view="pageBreakPreview" zoomScale="75" zoomScaleSheetLayoutView="75" workbookViewId="0">
      <selection activeCell="H29" sqref="H29"/>
    </sheetView>
  </sheetViews>
  <sheetFormatPr defaultRowHeight="12.5" x14ac:dyDescent="0.25"/>
  <cols>
    <col min="1" max="1" width="15.1796875" style="9" customWidth="1"/>
    <col min="2" max="2" width="14.1796875" style="9" customWidth="1"/>
    <col min="3" max="3" width="58.81640625" style="9" customWidth="1"/>
    <col min="4" max="4" width="8.7265625" style="9"/>
    <col min="5" max="5" width="13.81640625" style="9" customWidth="1"/>
    <col min="6" max="6" width="19.81640625" style="9" customWidth="1"/>
    <col min="7" max="7" width="0.1796875" style="9" customWidth="1"/>
    <col min="8" max="8" width="35.81640625" style="9" customWidth="1"/>
    <col min="9" max="11" width="8.7265625" style="9"/>
    <col min="12" max="12" width="5.1796875" style="9" customWidth="1"/>
    <col min="13" max="18" width="9.1796875" style="9" hidden="1" customWidth="1"/>
    <col min="19" max="16384" width="8.7265625" style="9"/>
  </cols>
  <sheetData>
    <row r="1" spans="1:18" ht="22.5" customHeight="1" x14ac:dyDescent="0.25"/>
    <row r="2" spans="1:18" ht="25.5" customHeight="1" x14ac:dyDescent="0.35">
      <c r="A2" s="191" t="s">
        <v>220</v>
      </c>
      <c r="B2" s="192"/>
      <c r="C2" s="192"/>
      <c r="D2" s="192"/>
    </row>
    <row r="3" spans="1:18" ht="17.5" x14ac:dyDescent="0.35">
      <c r="A3" s="191" t="s">
        <v>221</v>
      </c>
      <c r="B3" s="193"/>
      <c r="C3" s="193"/>
      <c r="D3" s="193"/>
    </row>
    <row r="4" spans="1:18" ht="14" x14ac:dyDescent="0.3">
      <c r="B4" s="177"/>
    </row>
    <row r="5" spans="1:18" ht="14" x14ac:dyDescent="0.3">
      <c r="C5" s="177"/>
    </row>
    <row r="6" spans="1:18" ht="14" x14ac:dyDescent="0.3">
      <c r="C6" s="178"/>
      <c r="H6" s="179"/>
    </row>
    <row r="7" spans="1:18" ht="14" x14ac:dyDescent="0.3">
      <c r="B7" s="177"/>
    </row>
    <row r="8" spans="1:18" ht="16.5" customHeight="1" x14ac:dyDescent="0.3">
      <c r="B8" s="177"/>
      <c r="E8" s="194" t="s">
        <v>222</v>
      </c>
      <c r="F8" s="194"/>
      <c r="G8" s="194"/>
      <c r="H8" s="194"/>
      <c r="I8" s="194"/>
      <c r="J8" s="194"/>
      <c r="K8" s="194"/>
      <c r="L8" s="194"/>
      <c r="M8" s="194"/>
      <c r="N8" s="194"/>
      <c r="O8" s="194"/>
      <c r="P8" s="194"/>
      <c r="Q8" s="194"/>
      <c r="R8" s="194"/>
    </row>
    <row r="9" spans="1:18" ht="16.5" customHeight="1" x14ac:dyDescent="0.3">
      <c r="A9" s="180" t="s">
        <v>223</v>
      </c>
      <c r="E9" s="194"/>
      <c r="F9" s="194"/>
      <c r="G9" s="194"/>
      <c r="H9" s="194"/>
      <c r="I9" s="194"/>
      <c r="J9" s="194"/>
      <c r="K9" s="194"/>
      <c r="L9" s="194"/>
      <c r="M9" s="194"/>
      <c r="N9" s="194"/>
      <c r="O9" s="194"/>
      <c r="P9" s="194"/>
      <c r="Q9" s="194"/>
      <c r="R9" s="194"/>
    </row>
    <row r="10" spans="1:18" ht="14.25" customHeight="1" thickBot="1" x14ac:dyDescent="0.3">
      <c r="A10" s="181"/>
      <c r="E10" s="194"/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4"/>
      <c r="Q10" s="194"/>
      <c r="R10" s="194"/>
    </row>
    <row r="11" spans="1:18" s="184" customFormat="1" ht="21" customHeight="1" thickBot="1" x14ac:dyDescent="0.4">
      <c r="A11" s="195" t="s">
        <v>224</v>
      </c>
      <c r="B11" s="182" t="s">
        <v>225</v>
      </c>
      <c r="C11" s="183" t="s">
        <v>226</v>
      </c>
      <c r="E11" s="194"/>
      <c r="F11" s="194"/>
      <c r="G11" s="194"/>
      <c r="H11" s="194"/>
      <c r="I11" s="194"/>
      <c r="J11" s="194"/>
      <c r="K11" s="194"/>
      <c r="L11" s="194"/>
      <c r="M11" s="194"/>
      <c r="N11" s="194"/>
      <c r="O11" s="194"/>
      <c r="P11" s="194"/>
      <c r="Q11" s="194"/>
      <c r="R11" s="194"/>
    </row>
    <row r="12" spans="1:18" s="184" customFormat="1" ht="16.5" customHeight="1" thickBot="1" x14ac:dyDescent="0.4">
      <c r="A12" s="196"/>
      <c r="B12" s="185" t="s">
        <v>227</v>
      </c>
      <c r="C12" s="186" t="s">
        <v>228</v>
      </c>
      <c r="E12" s="194"/>
      <c r="F12" s="194"/>
      <c r="G12" s="194"/>
      <c r="H12" s="194"/>
      <c r="I12" s="194"/>
      <c r="J12" s="194"/>
      <c r="K12" s="194"/>
      <c r="L12" s="194"/>
      <c r="M12" s="194"/>
      <c r="N12" s="194"/>
      <c r="O12" s="194"/>
      <c r="P12" s="194"/>
      <c r="Q12" s="194"/>
      <c r="R12" s="194"/>
    </row>
    <row r="13" spans="1:18" s="184" customFormat="1" ht="16.5" customHeight="1" thickBot="1" x14ac:dyDescent="0.4">
      <c r="A13" s="197"/>
      <c r="B13" s="185" t="s">
        <v>229</v>
      </c>
      <c r="C13" s="186" t="s">
        <v>230</v>
      </c>
      <c r="E13" s="194"/>
      <c r="F13" s="194"/>
      <c r="G13" s="194"/>
      <c r="H13" s="194"/>
      <c r="I13" s="194"/>
      <c r="J13" s="194"/>
      <c r="K13" s="194"/>
      <c r="L13" s="194"/>
      <c r="M13" s="194"/>
      <c r="N13" s="194"/>
      <c r="O13" s="194"/>
      <c r="P13" s="194"/>
      <c r="Q13" s="194"/>
      <c r="R13" s="194"/>
    </row>
    <row r="15" spans="1:18" ht="16.5" customHeight="1" x14ac:dyDescent="0.3">
      <c r="A15" s="180"/>
    </row>
    <row r="16" spans="1:18" ht="16.5" customHeight="1" x14ac:dyDescent="0.25">
      <c r="A16" s="181"/>
      <c r="E16" s="198" t="s">
        <v>231</v>
      </c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</row>
    <row r="17" spans="1:18" ht="12.75" customHeight="1" x14ac:dyDescent="0.25">
      <c r="E17" s="199"/>
      <c r="F17" s="199"/>
      <c r="G17" s="199"/>
      <c r="H17" s="199"/>
      <c r="I17" s="199"/>
      <c r="J17" s="199"/>
      <c r="K17" s="199"/>
      <c r="L17" s="199"/>
      <c r="M17" s="199"/>
      <c r="N17" s="199"/>
      <c r="O17" s="199"/>
      <c r="P17" s="199"/>
      <c r="Q17" s="199"/>
      <c r="R17" s="199"/>
    </row>
    <row r="18" spans="1:18" ht="14.25" customHeight="1" x14ac:dyDescent="0.25">
      <c r="E18" s="199"/>
      <c r="F18" s="199"/>
      <c r="G18" s="199"/>
      <c r="H18" s="199"/>
      <c r="I18" s="199"/>
      <c r="J18" s="199"/>
      <c r="K18" s="199"/>
      <c r="L18" s="199"/>
      <c r="M18" s="199"/>
      <c r="N18" s="199"/>
      <c r="O18" s="199"/>
      <c r="P18" s="199"/>
      <c r="Q18" s="199"/>
      <c r="R18" s="199"/>
    </row>
    <row r="19" spans="1:18" ht="15" customHeight="1" x14ac:dyDescent="0.25">
      <c r="E19" s="199"/>
      <c r="F19" s="199"/>
      <c r="G19" s="199"/>
      <c r="H19" s="199"/>
      <c r="I19" s="199"/>
      <c r="J19" s="199"/>
      <c r="K19" s="199"/>
      <c r="L19" s="199"/>
      <c r="M19" s="199"/>
      <c r="N19" s="199"/>
      <c r="O19" s="199"/>
      <c r="P19" s="199"/>
      <c r="Q19" s="199"/>
      <c r="R19" s="199"/>
    </row>
    <row r="20" spans="1:18" ht="15" customHeight="1" x14ac:dyDescent="0.25">
      <c r="E20" s="199"/>
      <c r="F20" s="199"/>
      <c r="G20" s="199"/>
      <c r="H20" s="199"/>
      <c r="I20" s="199"/>
      <c r="J20" s="199"/>
      <c r="K20" s="199"/>
      <c r="L20" s="199"/>
      <c r="M20" s="199"/>
      <c r="N20" s="199"/>
      <c r="O20" s="199"/>
      <c r="P20" s="199"/>
      <c r="Q20" s="199"/>
      <c r="R20" s="199"/>
    </row>
    <row r="21" spans="1:18" ht="38.25" customHeight="1" x14ac:dyDescent="0.3">
      <c r="C21" s="177"/>
      <c r="E21" s="199"/>
      <c r="F21" s="199"/>
      <c r="G21" s="199"/>
      <c r="H21" s="199"/>
      <c r="I21" s="199"/>
      <c r="J21" s="199"/>
      <c r="K21" s="199"/>
      <c r="L21" s="199"/>
      <c r="M21" s="199"/>
      <c r="N21" s="199"/>
      <c r="O21" s="199"/>
      <c r="P21" s="199"/>
      <c r="Q21" s="199"/>
      <c r="R21" s="199"/>
    </row>
    <row r="22" spans="1:18" ht="15" customHeight="1" x14ac:dyDescent="0.25">
      <c r="A22" s="187"/>
      <c r="B22" s="188"/>
      <c r="C22" s="189"/>
      <c r="E22" s="199"/>
      <c r="F22" s="199"/>
      <c r="G22" s="199"/>
      <c r="H22" s="199"/>
      <c r="I22" s="199"/>
      <c r="J22" s="199"/>
      <c r="K22" s="199"/>
      <c r="L22" s="199"/>
      <c r="M22" s="199"/>
      <c r="N22" s="199"/>
      <c r="O22" s="199"/>
      <c r="P22" s="199"/>
      <c r="Q22" s="199"/>
      <c r="R22" s="199"/>
    </row>
    <row r="23" spans="1:18" ht="12.75" customHeight="1" x14ac:dyDescent="0.3">
      <c r="B23" s="190"/>
      <c r="E23" s="199"/>
      <c r="F23" s="199"/>
      <c r="G23" s="199"/>
      <c r="H23" s="199"/>
      <c r="I23" s="199"/>
      <c r="J23" s="199"/>
      <c r="K23" s="199"/>
      <c r="L23" s="199"/>
      <c r="M23" s="199"/>
      <c r="N23" s="199"/>
      <c r="O23" s="199"/>
      <c r="P23" s="199"/>
      <c r="Q23" s="199"/>
      <c r="R23" s="199"/>
    </row>
  </sheetData>
  <mergeCells count="5">
    <mergeCell ref="A2:D2"/>
    <mergeCell ref="A3:D3"/>
    <mergeCell ref="E8:R13"/>
    <mergeCell ref="A11:A13"/>
    <mergeCell ref="E16:R2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E69"/>
  <sheetViews>
    <sheetView tabSelected="1" topLeftCell="A28" zoomScale="85" zoomScaleNormal="85" zoomScaleSheetLayoutView="85" workbookViewId="0">
      <selection activeCell="A43" sqref="A43"/>
    </sheetView>
  </sheetViews>
  <sheetFormatPr defaultRowHeight="14.5" x14ac:dyDescent="0.35"/>
  <cols>
    <col min="1" max="1" width="36.72656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  <col min="25" max="25" width="8.81640625" customWidth="1"/>
  </cols>
  <sheetData>
    <row r="2" spans="2:31" x14ac:dyDescent="0.35">
      <c r="Z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232</v>
      </c>
    </row>
    <row r="13" spans="2:31" x14ac:dyDescent="0.35">
      <c r="B13" s="3"/>
    </row>
    <row r="14" spans="2:31" x14ac:dyDescent="0.35">
      <c r="B14" s="203" t="s">
        <v>3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56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4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ht="14.65" customHeight="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81" customHeight="1" x14ac:dyDescent="0.35">
      <c r="B17" s="1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60</v>
      </c>
      <c r="L17" s="16" t="s">
        <v>170</v>
      </c>
      <c r="M17" s="16" t="s">
        <v>171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172</v>
      </c>
      <c r="X17" s="16" t="s">
        <v>173</v>
      </c>
      <c r="Y17" s="16" t="s">
        <v>174</v>
      </c>
      <c r="Z17" s="16" t="s">
        <v>19</v>
      </c>
      <c r="AA17" s="16" t="s">
        <v>20</v>
      </c>
      <c r="AB17" s="23" t="s">
        <v>62</v>
      </c>
      <c r="AC17" s="23" t="s">
        <v>175</v>
      </c>
      <c r="AD17" s="23" t="s">
        <v>176</v>
      </c>
      <c r="AE17" s="23" t="s">
        <v>177</v>
      </c>
    </row>
    <row r="18" spans="1:31" ht="30.4" customHeight="1" x14ac:dyDescent="0.35">
      <c r="A18" s="116" t="s">
        <v>106</v>
      </c>
      <c r="B18" s="213" t="s">
        <v>23</v>
      </c>
      <c r="C18" s="214"/>
      <c r="D18" s="17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</row>
    <row r="19" spans="1:31" ht="28.5" customHeight="1" x14ac:dyDescent="0.35">
      <c r="A19" s="117"/>
      <c r="B19" s="17"/>
      <c r="C19" s="63" t="s">
        <v>211</v>
      </c>
      <c r="D19" s="17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</row>
    <row r="20" spans="1:31" ht="27.75" customHeight="1" x14ac:dyDescent="0.35">
      <c r="A20" s="120" t="s">
        <v>107</v>
      </c>
      <c r="B20" s="158">
        <v>1</v>
      </c>
      <c r="C20" s="51" t="s">
        <v>100</v>
      </c>
      <c r="D20" s="52">
        <v>20</v>
      </c>
      <c r="E20" s="52"/>
      <c r="F20" s="52">
        <v>15</v>
      </c>
      <c r="G20" s="52"/>
      <c r="H20" s="52"/>
      <c r="I20" s="52"/>
      <c r="J20" s="52"/>
      <c r="K20" s="53">
        <f>SUM(D20:J20)</f>
        <v>35</v>
      </c>
      <c r="L20" s="53">
        <v>15</v>
      </c>
      <c r="M20" s="53">
        <f>SUM(L20,K20)</f>
        <v>50</v>
      </c>
      <c r="N20" s="54">
        <v>2</v>
      </c>
      <c r="O20" s="52" t="s">
        <v>24</v>
      </c>
      <c r="P20" s="52">
        <v>20</v>
      </c>
      <c r="Q20" s="52"/>
      <c r="R20" s="52">
        <v>30</v>
      </c>
      <c r="S20" s="52"/>
      <c r="T20" s="52"/>
      <c r="U20" s="52"/>
      <c r="V20" s="52"/>
      <c r="W20" s="53">
        <f>SUM(P20:V20)</f>
        <v>50</v>
      </c>
      <c r="X20" s="53">
        <v>25</v>
      </c>
      <c r="Y20" s="53">
        <f>SUM(W20:X20)</f>
        <v>75</v>
      </c>
      <c r="Z20" s="54">
        <v>3</v>
      </c>
      <c r="AA20" s="54" t="s">
        <v>29</v>
      </c>
      <c r="AB20" s="90">
        <f t="shared" ref="AB20:AC25" si="0">SUM(K20+W20)</f>
        <v>85</v>
      </c>
      <c r="AC20" s="90">
        <f t="shared" si="0"/>
        <v>40</v>
      </c>
      <c r="AD20" s="90">
        <f t="shared" ref="AD20:AD25" si="1">SUM(AB20+AC20)</f>
        <v>125</v>
      </c>
      <c r="AE20" s="73">
        <f t="shared" ref="AE20:AE25" si="2">SUM(N20+Z20)</f>
        <v>5</v>
      </c>
    </row>
    <row r="21" spans="1:31" ht="27" customHeight="1" x14ac:dyDescent="0.35">
      <c r="A21" s="120" t="s">
        <v>108</v>
      </c>
      <c r="B21" s="158">
        <v>2</v>
      </c>
      <c r="C21" s="51" t="s">
        <v>101</v>
      </c>
      <c r="D21" s="52">
        <v>15</v>
      </c>
      <c r="E21" s="55"/>
      <c r="F21" s="52">
        <v>15</v>
      </c>
      <c r="G21" s="52"/>
      <c r="H21" s="52"/>
      <c r="I21" s="52"/>
      <c r="J21" s="52"/>
      <c r="K21" s="53">
        <f t="shared" ref="K21:K25" si="3">SUM(D21:J21)</f>
        <v>30</v>
      </c>
      <c r="L21" s="53">
        <v>20</v>
      </c>
      <c r="M21" s="53">
        <f t="shared" ref="M21:M25" si="4">SUM(L21,K21)</f>
        <v>50</v>
      </c>
      <c r="N21" s="54">
        <v>2</v>
      </c>
      <c r="O21" s="54" t="s">
        <v>29</v>
      </c>
      <c r="P21" s="56"/>
      <c r="Q21" s="56"/>
      <c r="R21" s="56"/>
      <c r="S21" s="56"/>
      <c r="T21" s="56"/>
      <c r="U21" s="56"/>
      <c r="V21" s="56"/>
      <c r="W21" s="53"/>
      <c r="X21" s="53"/>
      <c r="Y21" s="53"/>
      <c r="Z21" s="54"/>
      <c r="AA21" s="52"/>
      <c r="AB21" s="90">
        <f t="shared" si="0"/>
        <v>30</v>
      </c>
      <c r="AC21" s="90">
        <f t="shared" si="0"/>
        <v>20</v>
      </c>
      <c r="AD21" s="90">
        <f t="shared" si="1"/>
        <v>50</v>
      </c>
      <c r="AE21" s="73">
        <f t="shared" si="2"/>
        <v>2</v>
      </c>
    </row>
    <row r="22" spans="1:31" ht="26.65" customHeight="1" x14ac:dyDescent="0.35">
      <c r="A22" s="125" t="s">
        <v>192</v>
      </c>
      <c r="B22" s="158">
        <v>3</v>
      </c>
      <c r="C22" s="51" t="s">
        <v>70</v>
      </c>
      <c r="D22" s="56"/>
      <c r="E22" s="56">
        <v>10</v>
      </c>
      <c r="F22" s="56">
        <v>5</v>
      </c>
      <c r="G22" s="56"/>
      <c r="H22" s="56"/>
      <c r="I22" s="56"/>
      <c r="J22" s="56"/>
      <c r="K22" s="53">
        <f t="shared" si="3"/>
        <v>15</v>
      </c>
      <c r="L22" s="53">
        <v>10</v>
      </c>
      <c r="M22" s="53">
        <f t="shared" si="4"/>
        <v>25</v>
      </c>
      <c r="N22" s="54">
        <v>1</v>
      </c>
      <c r="O22" s="52" t="s">
        <v>24</v>
      </c>
      <c r="P22" s="56"/>
      <c r="Q22" s="56"/>
      <c r="R22" s="56"/>
      <c r="S22" s="56"/>
      <c r="T22" s="56"/>
      <c r="U22" s="56"/>
      <c r="V22" s="56"/>
      <c r="W22" s="53"/>
      <c r="X22" s="53"/>
      <c r="Y22" s="53"/>
      <c r="Z22" s="54"/>
      <c r="AA22" s="55"/>
      <c r="AB22" s="90">
        <f t="shared" si="0"/>
        <v>15</v>
      </c>
      <c r="AC22" s="90">
        <f t="shared" si="0"/>
        <v>10</v>
      </c>
      <c r="AD22" s="90">
        <f t="shared" si="1"/>
        <v>25</v>
      </c>
      <c r="AE22" s="73">
        <f t="shared" si="2"/>
        <v>1</v>
      </c>
    </row>
    <row r="23" spans="1:31" ht="25.5" customHeight="1" x14ac:dyDescent="0.35">
      <c r="A23" s="125" t="s">
        <v>187</v>
      </c>
      <c r="B23" s="158">
        <v>4</v>
      </c>
      <c r="C23" s="51" t="s">
        <v>71</v>
      </c>
      <c r="D23" s="52"/>
      <c r="E23" s="52"/>
      <c r="F23" s="52"/>
      <c r="G23" s="52"/>
      <c r="H23" s="52"/>
      <c r="I23" s="52"/>
      <c r="J23" s="52"/>
      <c r="K23" s="53"/>
      <c r="L23" s="53"/>
      <c r="M23" s="53"/>
      <c r="N23" s="54"/>
      <c r="O23" s="54"/>
      <c r="P23" s="56">
        <v>20</v>
      </c>
      <c r="Q23" s="56"/>
      <c r="R23" s="56">
        <v>10</v>
      </c>
      <c r="S23" s="56"/>
      <c r="T23" s="56"/>
      <c r="U23" s="56"/>
      <c r="V23" s="56"/>
      <c r="W23" s="53">
        <f>SUM(P23:V23)</f>
        <v>30</v>
      </c>
      <c r="X23" s="53">
        <v>20</v>
      </c>
      <c r="Y23" s="53">
        <f>SUM(W23:X23)</f>
        <v>50</v>
      </c>
      <c r="Z23" s="54">
        <v>2</v>
      </c>
      <c r="AA23" s="52" t="s">
        <v>24</v>
      </c>
      <c r="AB23" s="90">
        <f t="shared" si="0"/>
        <v>30</v>
      </c>
      <c r="AC23" s="90">
        <f t="shared" si="0"/>
        <v>20</v>
      </c>
      <c r="AD23" s="90">
        <f t="shared" si="1"/>
        <v>50</v>
      </c>
      <c r="AE23" s="73">
        <f t="shared" si="2"/>
        <v>2</v>
      </c>
    </row>
    <row r="24" spans="1:31" ht="22.5" customHeight="1" x14ac:dyDescent="0.35">
      <c r="A24" s="123" t="s">
        <v>109</v>
      </c>
      <c r="B24" s="158">
        <v>5</v>
      </c>
      <c r="C24" s="51" t="s">
        <v>72</v>
      </c>
      <c r="D24" s="56">
        <v>10</v>
      </c>
      <c r="E24" s="56"/>
      <c r="F24" s="56">
        <v>5</v>
      </c>
      <c r="G24" s="56"/>
      <c r="H24" s="56"/>
      <c r="I24" s="56"/>
      <c r="J24" s="56"/>
      <c r="K24" s="53">
        <f t="shared" si="3"/>
        <v>15</v>
      </c>
      <c r="L24" s="53">
        <v>10</v>
      </c>
      <c r="M24" s="53">
        <f t="shared" si="4"/>
        <v>25</v>
      </c>
      <c r="N24" s="54">
        <v>1</v>
      </c>
      <c r="O24" s="52" t="s">
        <v>24</v>
      </c>
      <c r="P24" s="56"/>
      <c r="Q24" s="56"/>
      <c r="R24" s="56"/>
      <c r="S24" s="56"/>
      <c r="T24" s="56"/>
      <c r="U24" s="56"/>
      <c r="V24" s="56"/>
      <c r="W24" s="53"/>
      <c r="X24" s="53"/>
      <c r="Y24" s="53"/>
      <c r="Z24" s="54"/>
      <c r="AA24" s="52"/>
      <c r="AB24" s="90">
        <f t="shared" si="0"/>
        <v>15</v>
      </c>
      <c r="AC24" s="90">
        <f t="shared" si="0"/>
        <v>10</v>
      </c>
      <c r="AD24" s="90">
        <f t="shared" si="1"/>
        <v>25</v>
      </c>
      <c r="AE24" s="73">
        <f t="shared" si="2"/>
        <v>1</v>
      </c>
    </row>
    <row r="25" spans="1:31" ht="22.5" customHeight="1" x14ac:dyDescent="0.35">
      <c r="A25" s="151" t="s">
        <v>189</v>
      </c>
      <c r="B25" s="158">
        <v>6</v>
      </c>
      <c r="C25" s="51" t="s">
        <v>155</v>
      </c>
      <c r="D25" s="56">
        <v>10</v>
      </c>
      <c r="E25" s="56"/>
      <c r="F25" s="56">
        <v>5</v>
      </c>
      <c r="G25" s="56"/>
      <c r="H25" s="56"/>
      <c r="I25" s="56"/>
      <c r="J25" s="56"/>
      <c r="K25" s="53">
        <f t="shared" si="3"/>
        <v>15</v>
      </c>
      <c r="L25" s="53">
        <v>10</v>
      </c>
      <c r="M25" s="53">
        <f t="shared" si="4"/>
        <v>25</v>
      </c>
      <c r="N25" s="54">
        <v>1</v>
      </c>
      <c r="O25" s="52" t="s">
        <v>24</v>
      </c>
      <c r="P25" s="56"/>
      <c r="Q25" s="56"/>
      <c r="R25" s="56"/>
      <c r="S25" s="56"/>
      <c r="T25" s="56"/>
      <c r="U25" s="56"/>
      <c r="V25" s="56"/>
      <c r="W25" s="53"/>
      <c r="X25" s="53"/>
      <c r="Y25" s="53"/>
      <c r="Z25" s="54"/>
      <c r="AA25" s="52"/>
      <c r="AB25" s="90">
        <f t="shared" si="0"/>
        <v>15</v>
      </c>
      <c r="AC25" s="90">
        <f t="shared" si="0"/>
        <v>10</v>
      </c>
      <c r="AD25" s="90">
        <f t="shared" si="1"/>
        <v>25</v>
      </c>
      <c r="AE25" s="73">
        <f t="shared" si="2"/>
        <v>1</v>
      </c>
    </row>
    <row r="26" spans="1:31" ht="22.5" customHeight="1" x14ac:dyDescent="0.35">
      <c r="A26" s="123" t="s">
        <v>110</v>
      </c>
      <c r="B26" s="158">
        <v>7</v>
      </c>
      <c r="C26" s="51" t="s">
        <v>73</v>
      </c>
      <c r="D26" s="56"/>
      <c r="E26" s="56"/>
      <c r="F26" s="56"/>
      <c r="G26" s="56"/>
      <c r="H26" s="56"/>
      <c r="I26" s="56"/>
      <c r="J26" s="56"/>
      <c r="K26" s="53"/>
      <c r="L26" s="53"/>
      <c r="M26" s="53"/>
      <c r="N26" s="54"/>
      <c r="O26" s="52"/>
      <c r="P26" s="56">
        <v>10</v>
      </c>
      <c r="Q26" s="56"/>
      <c r="R26" s="56">
        <v>5</v>
      </c>
      <c r="S26" s="56"/>
      <c r="T26" s="56"/>
      <c r="U26" s="56"/>
      <c r="V26" s="56"/>
      <c r="W26" s="53">
        <f t="shared" ref="W26" si="5">SUM(P26:V26)</f>
        <v>15</v>
      </c>
      <c r="X26" s="53">
        <v>10</v>
      </c>
      <c r="Y26" s="53">
        <f t="shared" ref="Y26" si="6">SUM(W26:X26)</f>
        <v>25</v>
      </c>
      <c r="Z26" s="54">
        <v>1</v>
      </c>
      <c r="AA26" s="52" t="s">
        <v>24</v>
      </c>
      <c r="AB26" s="90">
        <f t="shared" ref="AB26" si="7">SUM(K26+W26)</f>
        <v>15</v>
      </c>
      <c r="AC26" s="90">
        <f t="shared" ref="AC26" si="8">SUM(L26+X26)</f>
        <v>10</v>
      </c>
      <c r="AD26" s="90">
        <f t="shared" ref="AD26" si="9">SUM(AB26+AC26)</f>
        <v>25</v>
      </c>
      <c r="AE26" s="73">
        <f t="shared" ref="AE26" si="10">SUM(N26+Z26)</f>
        <v>1</v>
      </c>
    </row>
    <row r="27" spans="1:31" ht="22.5" customHeight="1" x14ac:dyDescent="0.35">
      <c r="A27" s="120" t="s">
        <v>118</v>
      </c>
      <c r="B27" s="97">
        <v>8</v>
      </c>
      <c r="C27" s="140" t="s">
        <v>96</v>
      </c>
      <c r="D27" s="100"/>
      <c r="E27" s="100"/>
      <c r="F27" s="100"/>
      <c r="G27" s="100"/>
      <c r="H27" s="100"/>
      <c r="I27" s="100"/>
      <c r="J27" s="100">
        <v>2</v>
      </c>
      <c r="K27" s="98">
        <f t="shared" ref="K27:K28" si="11">SUM(D27:J27)</f>
        <v>2</v>
      </c>
      <c r="L27" s="98"/>
      <c r="M27" s="98">
        <f t="shared" ref="M27:M28" si="12">SUM(L27,K27)</f>
        <v>2</v>
      </c>
      <c r="N27" s="99">
        <v>0</v>
      </c>
      <c r="O27" s="96" t="s">
        <v>30</v>
      </c>
      <c r="P27" s="100"/>
      <c r="Q27" s="100"/>
      <c r="R27" s="100"/>
      <c r="S27" s="100"/>
      <c r="T27" s="100"/>
      <c r="U27" s="100"/>
      <c r="V27" s="100"/>
      <c r="W27" s="98"/>
      <c r="X27" s="98"/>
      <c r="Y27" s="98"/>
      <c r="Z27" s="99"/>
      <c r="AA27" s="96"/>
      <c r="AB27" s="90">
        <f t="shared" ref="AB27:AB29" si="13">SUM(K27+W27)</f>
        <v>2</v>
      </c>
      <c r="AC27" s="90">
        <f t="shared" ref="AC27:AC29" si="14">SUM(L27+X27)</f>
        <v>0</v>
      </c>
      <c r="AD27" s="90">
        <f t="shared" ref="AD27:AD29" si="15">SUM(AB27+AC27)</f>
        <v>2</v>
      </c>
      <c r="AE27" s="73">
        <f t="shared" ref="AE27:AE29" si="16">SUM(N27+Z27)</f>
        <v>0</v>
      </c>
    </row>
    <row r="28" spans="1:31" ht="22.5" customHeight="1" x14ac:dyDescent="0.35">
      <c r="A28" s="120" t="s">
        <v>119</v>
      </c>
      <c r="B28" s="97">
        <v>9</v>
      </c>
      <c r="C28" s="140" t="s">
        <v>97</v>
      </c>
      <c r="D28" s="100"/>
      <c r="E28" s="100">
        <v>4</v>
      </c>
      <c r="F28" s="100"/>
      <c r="G28" s="100"/>
      <c r="H28" s="100"/>
      <c r="I28" s="100"/>
      <c r="J28" s="100"/>
      <c r="K28" s="98">
        <f t="shared" si="11"/>
        <v>4</v>
      </c>
      <c r="L28" s="98"/>
      <c r="M28" s="98">
        <f t="shared" si="12"/>
        <v>4</v>
      </c>
      <c r="N28" s="99">
        <v>0</v>
      </c>
      <c r="O28" s="96" t="s">
        <v>30</v>
      </c>
      <c r="P28" s="100"/>
      <c r="Q28" s="100"/>
      <c r="R28" s="100"/>
      <c r="S28" s="100"/>
      <c r="T28" s="100"/>
      <c r="U28" s="100"/>
      <c r="V28" s="100"/>
      <c r="W28" s="98"/>
      <c r="X28" s="98"/>
      <c r="Y28" s="98"/>
      <c r="Z28" s="99"/>
      <c r="AA28" s="96"/>
      <c r="AB28" s="90">
        <f t="shared" si="13"/>
        <v>4</v>
      </c>
      <c r="AC28" s="90">
        <f t="shared" si="14"/>
        <v>0</v>
      </c>
      <c r="AD28" s="90">
        <f t="shared" si="15"/>
        <v>4</v>
      </c>
      <c r="AE28" s="73">
        <f t="shared" si="16"/>
        <v>0</v>
      </c>
    </row>
    <row r="29" spans="1:31" ht="22.5" customHeight="1" x14ac:dyDescent="0.35">
      <c r="A29" s="120" t="s">
        <v>120</v>
      </c>
      <c r="B29" s="159">
        <v>10</v>
      </c>
      <c r="C29" s="135" t="s">
        <v>98</v>
      </c>
      <c r="D29" s="136"/>
      <c r="E29" s="136"/>
      <c r="F29" s="136"/>
      <c r="G29" s="136"/>
      <c r="H29" s="136"/>
      <c r="I29" s="136"/>
      <c r="J29" s="136"/>
      <c r="K29" s="137"/>
      <c r="L29" s="137"/>
      <c r="M29" s="137"/>
      <c r="N29" s="138"/>
      <c r="O29" s="139"/>
      <c r="P29" s="136"/>
      <c r="Q29" s="136"/>
      <c r="R29" s="136">
        <v>30</v>
      </c>
      <c r="S29" s="136"/>
      <c r="T29" s="136"/>
      <c r="U29" s="136"/>
      <c r="V29" s="136"/>
      <c r="W29" s="137">
        <f>SUM(P29:V29)</f>
        <v>30</v>
      </c>
      <c r="X29" s="137"/>
      <c r="Y29" s="137">
        <f>SUM(W29:X29)</f>
        <v>30</v>
      </c>
      <c r="Z29" s="138">
        <v>0</v>
      </c>
      <c r="AA29" s="139" t="s">
        <v>30</v>
      </c>
      <c r="AB29" s="90">
        <f t="shared" si="13"/>
        <v>30</v>
      </c>
      <c r="AC29" s="90">
        <f t="shared" si="14"/>
        <v>0</v>
      </c>
      <c r="AD29" s="90">
        <f t="shared" si="15"/>
        <v>30</v>
      </c>
      <c r="AE29" s="73">
        <f t="shared" si="16"/>
        <v>0</v>
      </c>
    </row>
    <row r="30" spans="1:31" ht="27" customHeight="1" x14ac:dyDescent="0.35">
      <c r="A30" s="124"/>
      <c r="B30" s="160"/>
      <c r="C30" s="67" t="s">
        <v>212</v>
      </c>
      <c r="D30" s="68"/>
      <c r="E30" s="69"/>
      <c r="F30" s="68"/>
      <c r="G30" s="68"/>
      <c r="H30" s="68"/>
      <c r="I30" s="68"/>
      <c r="J30" s="68"/>
      <c r="K30" s="38"/>
      <c r="L30" s="38"/>
      <c r="M30" s="38"/>
      <c r="N30" s="70"/>
      <c r="O30" s="70"/>
      <c r="P30" s="71"/>
      <c r="Q30" s="71"/>
      <c r="R30" s="71"/>
      <c r="S30" s="71"/>
      <c r="T30" s="71"/>
      <c r="U30" s="71"/>
      <c r="V30" s="71"/>
      <c r="W30" s="38"/>
      <c r="X30" s="38"/>
      <c r="Y30" s="38"/>
      <c r="Z30" s="70"/>
      <c r="AA30" s="68"/>
      <c r="AB30" s="38"/>
      <c r="AC30" s="38"/>
      <c r="AD30" s="38"/>
      <c r="AE30" s="32"/>
    </row>
    <row r="31" spans="1:31" ht="22.5" customHeight="1" x14ac:dyDescent="0.35">
      <c r="A31" s="122" t="s">
        <v>111</v>
      </c>
      <c r="B31" s="102">
        <v>11</v>
      </c>
      <c r="C31" s="103" t="s">
        <v>67</v>
      </c>
      <c r="D31" s="104">
        <v>15</v>
      </c>
      <c r="E31" s="104"/>
      <c r="F31" s="104">
        <v>10</v>
      </c>
      <c r="G31" s="104"/>
      <c r="H31" s="104"/>
      <c r="I31" s="104"/>
      <c r="J31" s="104"/>
      <c r="K31" s="105">
        <f>SUM(D31:J31)</f>
        <v>25</v>
      </c>
      <c r="L31" s="105">
        <v>25</v>
      </c>
      <c r="M31" s="105">
        <f>SUM(L31,K31)</f>
        <v>50</v>
      </c>
      <c r="N31" s="106">
        <v>2</v>
      </c>
      <c r="O31" s="104" t="s">
        <v>24</v>
      </c>
      <c r="P31" s="107"/>
      <c r="Q31" s="107"/>
      <c r="R31" s="107"/>
      <c r="S31" s="107"/>
      <c r="T31" s="107"/>
      <c r="U31" s="107"/>
      <c r="V31" s="107"/>
      <c r="W31" s="105"/>
      <c r="X31" s="105"/>
      <c r="Y31" s="105"/>
      <c r="Z31" s="106"/>
      <c r="AA31" s="104"/>
      <c r="AB31" s="90">
        <f t="shared" ref="AB31:AC41" si="17">SUM(K31+W31)</f>
        <v>25</v>
      </c>
      <c r="AC31" s="90">
        <f t="shared" si="17"/>
        <v>25</v>
      </c>
      <c r="AD31" s="90">
        <f t="shared" ref="AD31:AD41" si="18">SUM(AB31+AC31)</f>
        <v>50</v>
      </c>
      <c r="AE31" s="73">
        <f t="shared" ref="AE31:AE41" si="19">SUM(N31+Z31)</f>
        <v>2</v>
      </c>
    </row>
    <row r="32" spans="1:31" ht="24.75" customHeight="1" x14ac:dyDescent="0.35">
      <c r="A32" s="120" t="s">
        <v>112</v>
      </c>
      <c r="B32" s="102">
        <v>12</v>
      </c>
      <c r="C32" s="103" t="s">
        <v>68</v>
      </c>
      <c r="D32" s="104">
        <v>15</v>
      </c>
      <c r="E32" s="104"/>
      <c r="F32" s="104">
        <v>15</v>
      </c>
      <c r="G32" s="104"/>
      <c r="H32" s="104"/>
      <c r="I32" s="104"/>
      <c r="J32" s="104"/>
      <c r="K32" s="105">
        <f>SUM(D32:J32)</f>
        <v>30</v>
      </c>
      <c r="L32" s="105">
        <v>20</v>
      </c>
      <c r="M32" s="105">
        <f t="shared" ref="M32:M38" si="20">SUM(L32,K32)</f>
        <v>50</v>
      </c>
      <c r="N32" s="106">
        <v>2</v>
      </c>
      <c r="O32" s="104" t="s">
        <v>24</v>
      </c>
      <c r="P32" s="107"/>
      <c r="Q32" s="107"/>
      <c r="R32" s="107"/>
      <c r="S32" s="107"/>
      <c r="T32" s="107"/>
      <c r="U32" s="107"/>
      <c r="V32" s="107"/>
      <c r="W32" s="105"/>
      <c r="X32" s="105"/>
      <c r="Y32" s="105"/>
      <c r="Z32" s="106"/>
      <c r="AA32" s="104"/>
      <c r="AB32" s="90">
        <f t="shared" si="17"/>
        <v>30</v>
      </c>
      <c r="AC32" s="90">
        <f t="shared" si="17"/>
        <v>20</v>
      </c>
      <c r="AD32" s="90">
        <f t="shared" si="18"/>
        <v>50</v>
      </c>
      <c r="AE32" s="73">
        <f t="shared" si="19"/>
        <v>2</v>
      </c>
    </row>
    <row r="33" spans="1:31" ht="27.75" customHeight="1" x14ac:dyDescent="0.35">
      <c r="A33" s="123" t="s">
        <v>113</v>
      </c>
      <c r="B33" s="102">
        <v>13</v>
      </c>
      <c r="C33" s="103" t="s">
        <v>69</v>
      </c>
      <c r="D33" s="104">
        <v>10</v>
      </c>
      <c r="E33" s="104">
        <v>20</v>
      </c>
      <c r="F33" s="104"/>
      <c r="G33" s="104"/>
      <c r="H33" s="104"/>
      <c r="I33" s="104"/>
      <c r="J33" s="104"/>
      <c r="K33" s="105">
        <f>SUM(D33:J33)</f>
        <v>30</v>
      </c>
      <c r="L33" s="105">
        <v>20</v>
      </c>
      <c r="M33" s="105">
        <f>SUM(L33,K33)</f>
        <v>50</v>
      </c>
      <c r="N33" s="106">
        <v>2</v>
      </c>
      <c r="O33" s="104" t="s">
        <v>24</v>
      </c>
      <c r="P33" s="107"/>
      <c r="Q33" s="107"/>
      <c r="R33" s="107"/>
      <c r="S33" s="107"/>
      <c r="T33" s="107"/>
      <c r="U33" s="107"/>
      <c r="V33" s="107"/>
      <c r="W33" s="105"/>
      <c r="X33" s="105"/>
      <c r="Y33" s="105"/>
      <c r="Z33" s="106"/>
      <c r="AA33" s="104"/>
      <c r="AB33" s="90">
        <f t="shared" si="17"/>
        <v>30</v>
      </c>
      <c r="AC33" s="90">
        <f t="shared" si="17"/>
        <v>20</v>
      </c>
      <c r="AD33" s="90">
        <f t="shared" si="18"/>
        <v>50</v>
      </c>
      <c r="AE33" s="73">
        <f t="shared" si="19"/>
        <v>2</v>
      </c>
    </row>
    <row r="34" spans="1:31" ht="27.75" customHeight="1" x14ac:dyDescent="0.35">
      <c r="A34" s="126" t="s">
        <v>112</v>
      </c>
      <c r="B34" s="102">
        <v>14</v>
      </c>
      <c r="C34" s="103" t="s">
        <v>205</v>
      </c>
      <c r="D34" s="104">
        <v>5</v>
      </c>
      <c r="E34" s="104"/>
      <c r="F34" s="104">
        <v>10</v>
      </c>
      <c r="G34" s="104"/>
      <c r="H34" s="104"/>
      <c r="I34" s="104"/>
      <c r="J34" s="104"/>
      <c r="K34" s="105">
        <f>SUM(D34:J34)</f>
        <v>15</v>
      </c>
      <c r="L34" s="105">
        <v>10</v>
      </c>
      <c r="M34" s="105">
        <f t="shared" ref="M34" si="21">SUM(L34,K34)</f>
        <v>25</v>
      </c>
      <c r="N34" s="106">
        <v>1</v>
      </c>
      <c r="O34" s="104" t="s">
        <v>24</v>
      </c>
      <c r="P34" s="107"/>
      <c r="Q34" s="107"/>
      <c r="R34" s="107"/>
      <c r="S34" s="107"/>
      <c r="T34" s="107"/>
      <c r="U34" s="107"/>
      <c r="V34" s="107"/>
      <c r="W34" s="105"/>
      <c r="X34" s="105"/>
      <c r="Y34" s="105"/>
      <c r="Z34" s="106"/>
      <c r="AA34" s="104"/>
      <c r="AB34" s="90">
        <f t="shared" ref="AB34" si="22">SUM(K34+W34)</f>
        <v>15</v>
      </c>
      <c r="AC34" s="90">
        <f t="shared" ref="AC34" si="23">SUM(L34+X34)</f>
        <v>10</v>
      </c>
      <c r="AD34" s="90">
        <f t="shared" ref="AD34" si="24">SUM(AB34+AC34)</f>
        <v>25</v>
      </c>
      <c r="AE34" s="73">
        <f t="shared" ref="AE34" si="25">SUM(N34+Z34)</f>
        <v>1</v>
      </c>
    </row>
    <row r="35" spans="1:31" ht="22.5" customHeight="1" x14ac:dyDescent="0.35">
      <c r="A35" s="123" t="s">
        <v>114</v>
      </c>
      <c r="B35" s="102">
        <v>15</v>
      </c>
      <c r="C35" s="103" t="s">
        <v>77</v>
      </c>
      <c r="D35" s="104"/>
      <c r="E35" s="104"/>
      <c r="F35" s="104"/>
      <c r="G35" s="104"/>
      <c r="H35" s="104"/>
      <c r="I35" s="104"/>
      <c r="J35" s="104"/>
      <c r="K35" s="105"/>
      <c r="L35" s="105"/>
      <c r="M35" s="105"/>
      <c r="N35" s="106"/>
      <c r="O35" s="104"/>
      <c r="P35" s="107">
        <v>15</v>
      </c>
      <c r="Q35" s="107">
        <v>15</v>
      </c>
      <c r="R35" s="107"/>
      <c r="S35" s="107"/>
      <c r="T35" s="107"/>
      <c r="U35" s="107"/>
      <c r="V35" s="107"/>
      <c r="W35" s="105">
        <f t="shared" ref="W35:W36" si="26">SUM(P35:V35)</f>
        <v>30</v>
      </c>
      <c r="X35" s="105">
        <v>20</v>
      </c>
      <c r="Y35" s="105">
        <f>SUM(W35:X35)</f>
        <v>50</v>
      </c>
      <c r="Z35" s="106">
        <v>2</v>
      </c>
      <c r="AA35" s="104" t="s">
        <v>24</v>
      </c>
      <c r="AB35" s="90">
        <f t="shared" si="17"/>
        <v>30</v>
      </c>
      <c r="AC35" s="90">
        <f t="shared" si="17"/>
        <v>20</v>
      </c>
      <c r="AD35" s="90">
        <f t="shared" si="18"/>
        <v>50</v>
      </c>
      <c r="AE35" s="73">
        <f t="shared" si="19"/>
        <v>2</v>
      </c>
    </row>
    <row r="36" spans="1:31" ht="24.75" customHeight="1" x14ac:dyDescent="0.35">
      <c r="A36" s="123" t="s">
        <v>197</v>
      </c>
      <c r="B36" s="102">
        <v>16</v>
      </c>
      <c r="C36" s="103" t="s">
        <v>75</v>
      </c>
      <c r="D36" s="104"/>
      <c r="E36" s="104"/>
      <c r="F36" s="104"/>
      <c r="G36" s="104"/>
      <c r="H36" s="104"/>
      <c r="I36" s="104"/>
      <c r="J36" s="104"/>
      <c r="K36" s="105"/>
      <c r="L36" s="105"/>
      <c r="M36" s="105"/>
      <c r="N36" s="106"/>
      <c r="O36" s="104"/>
      <c r="P36" s="104">
        <v>20</v>
      </c>
      <c r="Q36" s="104">
        <v>10</v>
      </c>
      <c r="R36" s="104">
        <v>20</v>
      </c>
      <c r="S36" s="104"/>
      <c r="T36" s="104"/>
      <c r="U36" s="104"/>
      <c r="V36" s="104"/>
      <c r="W36" s="105">
        <f t="shared" si="26"/>
        <v>50</v>
      </c>
      <c r="X36" s="105">
        <v>25</v>
      </c>
      <c r="Y36" s="105">
        <f>SUM(W36:X36)</f>
        <v>75</v>
      </c>
      <c r="Z36" s="106">
        <v>3</v>
      </c>
      <c r="AA36" s="104" t="s">
        <v>24</v>
      </c>
      <c r="AB36" s="90">
        <f t="shared" si="17"/>
        <v>50</v>
      </c>
      <c r="AC36" s="90">
        <f t="shared" si="17"/>
        <v>25</v>
      </c>
      <c r="AD36" s="90">
        <f t="shared" si="18"/>
        <v>75</v>
      </c>
      <c r="AE36" s="73">
        <f t="shared" si="19"/>
        <v>3</v>
      </c>
    </row>
    <row r="37" spans="1:31" ht="27.75" customHeight="1" x14ac:dyDescent="0.35">
      <c r="A37" s="126" t="s">
        <v>185</v>
      </c>
      <c r="B37" s="102">
        <v>17</v>
      </c>
      <c r="C37" s="103" t="s">
        <v>76</v>
      </c>
      <c r="D37" s="104">
        <v>15</v>
      </c>
      <c r="E37" s="104">
        <v>15</v>
      </c>
      <c r="F37" s="104"/>
      <c r="G37" s="104"/>
      <c r="H37" s="104"/>
      <c r="I37" s="104"/>
      <c r="J37" s="104"/>
      <c r="K37" s="105">
        <f>SUM(D37:J37)</f>
        <v>30</v>
      </c>
      <c r="L37" s="105">
        <v>20</v>
      </c>
      <c r="M37" s="105">
        <f t="shared" si="20"/>
        <v>50</v>
      </c>
      <c r="N37" s="106">
        <v>2</v>
      </c>
      <c r="O37" s="104" t="s">
        <v>24</v>
      </c>
      <c r="P37" s="107"/>
      <c r="Q37" s="107"/>
      <c r="R37" s="107"/>
      <c r="S37" s="107"/>
      <c r="T37" s="107"/>
      <c r="U37" s="107"/>
      <c r="V37" s="107"/>
      <c r="W37" s="105"/>
      <c r="X37" s="105"/>
      <c r="Y37" s="105"/>
      <c r="Z37" s="106"/>
      <c r="AA37" s="104"/>
      <c r="AB37" s="90">
        <f t="shared" si="17"/>
        <v>30</v>
      </c>
      <c r="AC37" s="90">
        <f t="shared" si="17"/>
        <v>20</v>
      </c>
      <c r="AD37" s="90">
        <f t="shared" si="18"/>
        <v>50</v>
      </c>
      <c r="AE37" s="73">
        <f t="shared" si="19"/>
        <v>2</v>
      </c>
    </row>
    <row r="38" spans="1:31" ht="26.25" customHeight="1" x14ac:dyDescent="0.35">
      <c r="A38" s="120" t="s">
        <v>115</v>
      </c>
      <c r="B38" s="102">
        <v>18</v>
      </c>
      <c r="C38" s="103" t="s">
        <v>87</v>
      </c>
      <c r="D38" s="107">
        <v>10</v>
      </c>
      <c r="E38" s="107">
        <v>5</v>
      </c>
      <c r="F38" s="107"/>
      <c r="G38" s="107"/>
      <c r="H38" s="107"/>
      <c r="I38" s="107"/>
      <c r="J38" s="107"/>
      <c r="K38" s="105">
        <f>SUM(D38:J38)</f>
        <v>15</v>
      </c>
      <c r="L38" s="105">
        <v>10</v>
      </c>
      <c r="M38" s="105">
        <f t="shared" si="20"/>
        <v>25</v>
      </c>
      <c r="N38" s="106">
        <v>1</v>
      </c>
      <c r="O38" s="104" t="s">
        <v>24</v>
      </c>
      <c r="P38" s="107"/>
      <c r="Q38" s="107"/>
      <c r="R38" s="107"/>
      <c r="S38" s="107"/>
      <c r="T38" s="107"/>
      <c r="U38" s="107"/>
      <c r="V38" s="107"/>
      <c r="W38" s="105"/>
      <c r="X38" s="105"/>
      <c r="Y38" s="105"/>
      <c r="Z38" s="106"/>
      <c r="AA38" s="104"/>
      <c r="AB38" s="90">
        <f t="shared" si="17"/>
        <v>15</v>
      </c>
      <c r="AC38" s="90">
        <f t="shared" si="17"/>
        <v>10</v>
      </c>
      <c r="AD38" s="90">
        <f t="shared" si="18"/>
        <v>25</v>
      </c>
      <c r="AE38" s="73">
        <f t="shared" si="19"/>
        <v>1</v>
      </c>
    </row>
    <row r="39" spans="1:31" ht="26.25" customHeight="1" x14ac:dyDescent="0.35">
      <c r="A39" s="120" t="s">
        <v>116</v>
      </c>
      <c r="B39" s="102">
        <v>19</v>
      </c>
      <c r="C39" s="103" t="s">
        <v>47</v>
      </c>
      <c r="D39" s="104"/>
      <c r="E39" s="104"/>
      <c r="F39" s="104">
        <v>30</v>
      </c>
      <c r="G39" s="104"/>
      <c r="H39" s="104"/>
      <c r="I39" s="104"/>
      <c r="J39" s="104"/>
      <c r="K39" s="105">
        <f>SUM(D39:J39)</f>
        <v>30</v>
      </c>
      <c r="L39" s="105">
        <v>20</v>
      </c>
      <c r="M39" s="105">
        <f t="shared" ref="M39" si="27">SUM(L39,K39)</f>
        <v>50</v>
      </c>
      <c r="N39" s="106">
        <v>2</v>
      </c>
      <c r="O39" s="104" t="s">
        <v>24</v>
      </c>
      <c r="P39" s="104"/>
      <c r="Q39" s="104"/>
      <c r="R39" s="104">
        <v>30</v>
      </c>
      <c r="S39" s="104"/>
      <c r="T39" s="104"/>
      <c r="U39" s="104"/>
      <c r="V39" s="104"/>
      <c r="W39" s="105">
        <f>SUM(P39:V39)</f>
        <v>30</v>
      </c>
      <c r="X39" s="105">
        <v>20</v>
      </c>
      <c r="Y39" s="105">
        <f>SUM(W39:X39)</f>
        <v>50</v>
      </c>
      <c r="Z39" s="106">
        <v>2</v>
      </c>
      <c r="AA39" s="104" t="s">
        <v>24</v>
      </c>
      <c r="AB39" s="90">
        <f t="shared" ref="AB39" si="28">SUM(K39+W39)</f>
        <v>60</v>
      </c>
      <c r="AC39" s="90">
        <f t="shared" ref="AC39" si="29">SUM(L39+X39)</f>
        <v>40</v>
      </c>
      <c r="AD39" s="90">
        <f t="shared" ref="AD39" si="30">SUM(AB39+AC39)</f>
        <v>100</v>
      </c>
      <c r="AE39" s="73">
        <f t="shared" ref="AE39" si="31">SUM(N39+Z39)</f>
        <v>4</v>
      </c>
    </row>
    <row r="40" spans="1:31" ht="26.25" customHeight="1" x14ac:dyDescent="0.35">
      <c r="A40" s="152" t="s">
        <v>198</v>
      </c>
      <c r="B40" s="97">
        <v>20</v>
      </c>
      <c r="C40" s="140" t="s">
        <v>99</v>
      </c>
      <c r="D40" s="96"/>
      <c r="E40" s="96"/>
      <c r="F40" s="96"/>
      <c r="G40" s="96"/>
      <c r="H40" s="96"/>
      <c r="I40" s="96"/>
      <c r="J40" s="96"/>
      <c r="K40" s="98"/>
      <c r="L40" s="141"/>
      <c r="M40" s="98"/>
      <c r="N40" s="99"/>
      <c r="O40" s="96"/>
      <c r="P40" s="96"/>
      <c r="Q40" s="96">
        <v>25</v>
      </c>
      <c r="R40" s="96"/>
      <c r="S40" s="96"/>
      <c r="T40" s="96"/>
      <c r="U40" s="96"/>
      <c r="V40" s="96"/>
      <c r="W40" s="142">
        <f>SUM(P40:V40)</f>
        <v>25</v>
      </c>
      <c r="X40" s="98">
        <v>5</v>
      </c>
      <c r="Y40" s="98">
        <f>SUM(W40:X40)</f>
        <v>30</v>
      </c>
      <c r="Z40" s="99">
        <v>1</v>
      </c>
      <c r="AA40" s="96" t="s">
        <v>24</v>
      </c>
      <c r="AB40" s="90">
        <f t="shared" si="17"/>
        <v>25</v>
      </c>
      <c r="AC40" s="90">
        <f t="shared" si="17"/>
        <v>5</v>
      </c>
      <c r="AD40" s="90">
        <f t="shared" si="18"/>
        <v>30</v>
      </c>
      <c r="AE40" s="73">
        <f t="shared" si="19"/>
        <v>1</v>
      </c>
    </row>
    <row r="41" spans="1:31" ht="26.25" customHeight="1" x14ac:dyDescent="0.35">
      <c r="A41" s="120"/>
      <c r="B41" s="97">
        <v>21</v>
      </c>
      <c r="C41" s="140" t="s">
        <v>160</v>
      </c>
      <c r="D41" s="96"/>
      <c r="E41" s="96"/>
      <c r="F41" s="96"/>
      <c r="G41" s="96"/>
      <c r="H41" s="96"/>
      <c r="I41" s="96"/>
      <c r="J41" s="96"/>
      <c r="K41" s="98"/>
      <c r="L41" s="143"/>
      <c r="M41" s="98"/>
      <c r="N41" s="99"/>
      <c r="O41" s="96"/>
      <c r="P41" s="96"/>
      <c r="Q41" s="96">
        <v>75</v>
      </c>
      <c r="R41" s="96"/>
      <c r="S41" s="96"/>
      <c r="T41" s="96"/>
      <c r="U41" s="96"/>
      <c r="V41" s="96"/>
      <c r="W41" s="142">
        <f>SUM(P41:V41)</f>
        <v>75</v>
      </c>
      <c r="X41" s="98">
        <v>15</v>
      </c>
      <c r="Y41" s="142">
        <f>SUM(W41:X41)</f>
        <v>90</v>
      </c>
      <c r="Z41" s="99">
        <v>3</v>
      </c>
      <c r="AA41" s="96" t="s">
        <v>24</v>
      </c>
      <c r="AB41" s="90">
        <f t="shared" si="17"/>
        <v>75</v>
      </c>
      <c r="AC41" s="90">
        <f t="shared" si="17"/>
        <v>15</v>
      </c>
      <c r="AD41" s="90">
        <f t="shared" si="18"/>
        <v>90</v>
      </c>
      <c r="AE41" s="73">
        <f t="shared" si="19"/>
        <v>3</v>
      </c>
    </row>
    <row r="42" spans="1:31" ht="25.5" customHeight="1" x14ac:dyDescent="0.35">
      <c r="A42" s="121"/>
      <c r="B42" s="161"/>
      <c r="C42" s="57" t="s">
        <v>93</v>
      </c>
      <c r="D42" s="45"/>
      <c r="E42" s="45"/>
      <c r="F42" s="45"/>
      <c r="G42" s="45"/>
      <c r="H42" s="45"/>
      <c r="I42" s="45"/>
      <c r="J42" s="45"/>
      <c r="K42" s="48"/>
      <c r="L42" s="48"/>
      <c r="M42" s="48"/>
      <c r="N42" s="46"/>
      <c r="O42" s="45"/>
      <c r="P42" s="47"/>
      <c r="Q42" s="47"/>
      <c r="R42" s="47"/>
      <c r="S42" s="47"/>
      <c r="T42" s="47"/>
      <c r="U42" s="47"/>
      <c r="V42" s="47"/>
      <c r="W42" s="48"/>
      <c r="X42" s="48"/>
      <c r="Y42" s="48"/>
      <c r="Z42" s="46"/>
      <c r="AA42" s="46"/>
      <c r="AB42" s="48"/>
      <c r="AC42" s="48"/>
      <c r="AD42" s="48"/>
      <c r="AE42" s="49"/>
    </row>
    <row r="43" spans="1:31" ht="24.75" customHeight="1" x14ac:dyDescent="0.35">
      <c r="A43" s="120" t="s">
        <v>237</v>
      </c>
      <c r="B43" s="162">
        <v>22</v>
      </c>
      <c r="C43" s="81" t="s">
        <v>147</v>
      </c>
      <c r="D43" s="82">
        <v>25</v>
      </c>
      <c r="E43" s="82">
        <v>10</v>
      </c>
      <c r="F43" s="82">
        <v>20</v>
      </c>
      <c r="G43" s="82"/>
      <c r="H43" s="82"/>
      <c r="I43" s="82"/>
      <c r="J43" s="82"/>
      <c r="K43" s="83">
        <f t="shared" ref="K43:K46" si="32">SUM(D43:J43)</f>
        <v>55</v>
      </c>
      <c r="L43" s="83">
        <v>20</v>
      </c>
      <c r="M43" s="83">
        <f t="shared" ref="M43:M46" si="33">SUM(L43,K43)</f>
        <v>75</v>
      </c>
      <c r="N43" s="84">
        <v>3</v>
      </c>
      <c r="O43" s="84" t="s">
        <v>29</v>
      </c>
      <c r="P43" s="85"/>
      <c r="Q43" s="85"/>
      <c r="R43" s="85"/>
      <c r="S43" s="85"/>
      <c r="T43" s="85"/>
      <c r="U43" s="85"/>
      <c r="V43" s="85"/>
      <c r="W43" s="83"/>
      <c r="X43" s="83"/>
      <c r="Y43" s="83"/>
      <c r="Z43" s="84"/>
      <c r="AA43" s="82"/>
      <c r="AB43" s="90">
        <f t="shared" ref="AB43:AB47" si="34">SUM(K43+W43)</f>
        <v>55</v>
      </c>
      <c r="AC43" s="90">
        <f t="shared" ref="AC43:AC47" si="35">SUM(L43+X43)</f>
        <v>20</v>
      </c>
      <c r="AD43" s="90">
        <f t="shared" ref="AD43:AD47" si="36">SUM(AB43+AC43)</f>
        <v>75</v>
      </c>
      <c r="AE43" s="73">
        <f t="shared" ref="AE43:AE47" si="37">SUM(N43+Z43)</f>
        <v>3</v>
      </c>
    </row>
    <row r="44" spans="1:31" ht="22.5" customHeight="1" x14ac:dyDescent="0.35">
      <c r="A44" s="120" t="s">
        <v>117</v>
      </c>
      <c r="B44" s="162">
        <v>23</v>
      </c>
      <c r="C44" s="81" t="s">
        <v>102</v>
      </c>
      <c r="D44" s="82">
        <v>25</v>
      </c>
      <c r="E44" s="82">
        <v>15</v>
      </c>
      <c r="F44" s="82">
        <v>25</v>
      </c>
      <c r="G44" s="85"/>
      <c r="H44" s="85"/>
      <c r="I44" s="85"/>
      <c r="J44" s="85"/>
      <c r="K44" s="83">
        <f t="shared" si="32"/>
        <v>65</v>
      </c>
      <c r="L44" s="83">
        <v>10</v>
      </c>
      <c r="M44" s="83">
        <f t="shared" si="33"/>
        <v>75</v>
      </c>
      <c r="N44" s="84">
        <v>3</v>
      </c>
      <c r="O44" s="84" t="s">
        <v>29</v>
      </c>
      <c r="P44" s="86"/>
      <c r="Q44" s="86"/>
      <c r="R44" s="86"/>
      <c r="S44" s="82"/>
      <c r="T44" s="82"/>
      <c r="U44" s="82"/>
      <c r="V44" s="82"/>
      <c r="W44" s="83"/>
      <c r="X44" s="83"/>
      <c r="Y44" s="83"/>
      <c r="Z44" s="84"/>
      <c r="AA44" s="82"/>
      <c r="AB44" s="90">
        <f t="shared" si="34"/>
        <v>65</v>
      </c>
      <c r="AC44" s="90">
        <f t="shared" si="35"/>
        <v>10</v>
      </c>
      <c r="AD44" s="90">
        <f t="shared" si="36"/>
        <v>75</v>
      </c>
      <c r="AE44" s="73">
        <f t="shared" si="37"/>
        <v>3</v>
      </c>
    </row>
    <row r="45" spans="1:31" ht="24" customHeight="1" x14ac:dyDescent="0.35">
      <c r="A45" s="120" t="s">
        <v>117</v>
      </c>
      <c r="B45" s="162">
        <v>24</v>
      </c>
      <c r="C45" s="154" t="s">
        <v>59</v>
      </c>
      <c r="D45" s="82">
        <v>20</v>
      </c>
      <c r="E45" s="82">
        <v>10</v>
      </c>
      <c r="F45" s="82">
        <v>10</v>
      </c>
      <c r="G45" s="82"/>
      <c r="H45" s="87"/>
      <c r="I45" s="82"/>
      <c r="J45" s="82"/>
      <c r="K45" s="83">
        <f t="shared" si="32"/>
        <v>40</v>
      </c>
      <c r="L45" s="83">
        <v>10</v>
      </c>
      <c r="M45" s="83">
        <f t="shared" si="33"/>
        <v>50</v>
      </c>
      <c r="N45" s="84">
        <v>2</v>
      </c>
      <c r="O45" s="82" t="s">
        <v>24</v>
      </c>
      <c r="P45" s="85">
        <v>15</v>
      </c>
      <c r="Q45" s="85">
        <v>15</v>
      </c>
      <c r="R45" s="85">
        <v>20</v>
      </c>
      <c r="S45" s="85"/>
      <c r="T45" s="85"/>
      <c r="U45" s="85"/>
      <c r="V45" s="85"/>
      <c r="W45" s="83">
        <f>SUM(P45:V45)</f>
        <v>50</v>
      </c>
      <c r="X45" s="83">
        <v>25</v>
      </c>
      <c r="Y45" s="83">
        <f>SUM(W45:X45)</f>
        <v>75</v>
      </c>
      <c r="Z45" s="84">
        <v>3</v>
      </c>
      <c r="AA45" s="82" t="s">
        <v>24</v>
      </c>
      <c r="AB45" s="90">
        <f t="shared" si="34"/>
        <v>90</v>
      </c>
      <c r="AC45" s="90">
        <f t="shared" si="35"/>
        <v>35</v>
      </c>
      <c r="AD45" s="90">
        <f t="shared" si="36"/>
        <v>125</v>
      </c>
      <c r="AE45" s="73">
        <f t="shared" si="37"/>
        <v>5</v>
      </c>
    </row>
    <row r="46" spans="1:31" ht="27" customHeight="1" x14ac:dyDescent="0.35">
      <c r="A46" s="120" t="s">
        <v>197</v>
      </c>
      <c r="B46" s="162">
        <v>25</v>
      </c>
      <c r="C46" s="81" t="s">
        <v>103</v>
      </c>
      <c r="D46" s="82"/>
      <c r="E46" s="82">
        <v>5</v>
      </c>
      <c r="F46" s="82"/>
      <c r="G46" s="82">
        <v>20</v>
      </c>
      <c r="H46" s="82"/>
      <c r="I46" s="82"/>
      <c r="J46" s="82"/>
      <c r="K46" s="83">
        <f t="shared" si="32"/>
        <v>25</v>
      </c>
      <c r="L46" s="83">
        <v>5</v>
      </c>
      <c r="M46" s="83">
        <f t="shared" si="33"/>
        <v>30</v>
      </c>
      <c r="N46" s="84">
        <v>1</v>
      </c>
      <c r="O46" s="82" t="s">
        <v>24</v>
      </c>
      <c r="P46" s="85"/>
      <c r="Q46" s="85"/>
      <c r="R46" s="85"/>
      <c r="S46" s="85"/>
      <c r="T46" s="85"/>
      <c r="U46" s="85"/>
      <c r="V46" s="85"/>
      <c r="W46" s="83"/>
      <c r="X46" s="83"/>
      <c r="Y46" s="83"/>
      <c r="Z46" s="84"/>
      <c r="AA46" s="82"/>
      <c r="AB46" s="90">
        <f t="shared" si="34"/>
        <v>25</v>
      </c>
      <c r="AC46" s="90">
        <f t="shared" si="35"/>
        <v>5</v>
      </c>
      <c r="AD46" s="90">
        <f t="shared" si="36"/>
        <v>30</v>
      </c>
      <c r="AE46" s="73">
        <f t="shared" si="37"/>
        <v>1</v>
      </c>
    </row>
    <row r="47" spans="1:31" ht="27" customHeight="1" x14ac:dyDescent="0.35">
      <c r="A47" s="120" t="s">
        <v>236</v>
      </c>
      <c r="B47" s="162">
        <v>26</v>
      </c>
      <c r="C47" s="81" t="s">
        <v>74</v>
      </c>
      <c r="D47" s="82"/>
      <c r="E47" s="82"/>
      <c r="F47" s="82"/>
      <c r="G47" s="82"/>
      <c r="H47" s="82"/>
      <c r="I47" s="82"/>
      <c r="J47" s="82"/>
      <c r="K47" s="83"/>
      <c r="L47" s="83"/>
      <c r="M47" s="83"/>
      <c r="N47" s="84"/>
      <c r="O47" s="82"/>
      <c r="P47" s="85">
        <v>10</v>
      </c>
      <c r="Q47" s="85"/>
      <c r="R47" s="85"/>
      <c r="S47" s="85">
        <v>30</v>
      </c>
      <c r="T47" s="85"/>
      <c r="U47" s="82"/>
      <c r="V47" s="82"/>
      <c r="W47" s="83">
        <f t="shared" ref="W47" si="38">SUM(P47:V47)</f>
        <v>40</v>
      </c>
      <c r="X47" s="83">
        <v>10</v>
      </c>
      <c r="Y47" s="83">
        <f t="shared" ref="Y47" si="39">SUM(W47:X47)</f>
        <v>50</v>
      </c>
      <c r="Z47" s="84">
        <v>2</v>
      </c>
      <c r="AA47" s="82" t="s">
        <v>24</v>
      </c>
      <c r="AB47" s="90">
        <f t="shared" si="34"/>
        <v>40</v>
      </c>
      <c r="AC47" s="90">
        <f t="shared" si="35"/>
        <v>10</v>
      </c>
      <c r="AD47" s="90">
        <f t="shared" si="36"/>
        <v>50</v>
      </c>
      <c r="AE47" s="73">
        <f t="shared" si="37"/>
        <v>2</v>
      </c>
    </row>
    <row r="48" spans="1:31" ht="27.4" customHeight="1" x14ac:dyDescent="0.35">
      <c r="A48" s="121"/>
      <c r="B48" s="200" t="s">
        <v>188</v>
      </c>
      <c r="C48" s="200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pans="1:31" ht="40.15" customHeight="1" x14ac:dyDescent="0.35">
      <c r="A49" s="120" t="s">
        <v>112</v>
      </c>
      <c r="B49" s="20">
        <v>1</v>
      </c>
      <c r="C49" s="22" t="s">
        <v>200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12"/>
      <c r="P49" s="26"/>
      <c r="Q49" s="21">
        <v>25</v>
      </c>
      <c r="R49" s="26"/>
      <c r="S49" s="26"/>
      <c r="T49" s="26"/>
      <c r="U49" s="26"/>
      <c r="V49" s="26"/>
      <c r="W49" s="29">
        <f t="shared" ref="W49:W58" si="40">SUM(P49:V49)</f>
        <v>25</v>
      </c>
      <c r="X49" s="26">
        <v>5</v>
      </c>
      <c r="Y49" s="29">
        <f t="shared" ref="Y49:Y58" si="41">SUM(W49:X49)</f>
        <v>30</v>
      </c>
      <c r="Z49" s="13">
        <v>1</v>
      </c>
      <c r="AA49" s="12" t="s">
        <v>24</v>
      </c>
      <c r="AB49" s="35">
        <f>SUM(K49+W49)</f>
        <v>25</v>
      </c>
      <c r="AC49" s="35">
        <f>SUM(L49+X49)</f>
        <v>5</v>
      </c>
      <c r="AD49" s="35">
        <f>SUM(AB49+AC49)</f>
        <v>30</v>
      </c>
      <c r="AE49" s="36">
        <f>SUM(N49+Z49)</f>
        <v>1</v>
      </c>
    </row>
    <row r="50" spans="1:31" ht="35.5" customHeight="1" x14ac:dyDescent="0.35">
      <c r="A50" s="120" t="s">
        <v>121</v>
      </c>
      <c r="B50" s="20">
        <v>2</v>
      </c>
      <c r="C50" s="22" t="s">
        <v>209</v>
      </c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12"/>
      <c r="P50" s="26"/>
      <c r="Q50" s="21">
        <v>25</v>
      </c>
      <c r="R50" s="26"/>
      <c r="S50" s="26"/>
      <c r="T50" s="26"/>
      <c r="U50" s="26"/>
      <c r="V50" s="26"/>
      <c r="W50" s="29">
        <f t="shared" si="40"/>
        <v>25</v>
      </c>
      <c r="X50" s="26">
        <v>5</v>
      </c>
      <c r="Y50" s="29">
        <f t="shared" si="41"/>
        <v>30</v>
      </c>
      <c r="Z50" s="13">
        <v>1</v>
      </c>
      <c r="AA50" s="12" t="s">
        <v>24</v>
      </c>
      <c r="AB50" s="35">
        <f t="shared" ref="AB50:AB58" si="42">SUM(K50+W50)</f>
        <v>25</v>
      </c>
      <c r="AC50" s="35">
        <f t="shared" ref="AC50:AC58" si="43">SUM(L50+X50)</f>
        <v>5</v>
      </c>
      <c r="AD50" s="35">
        <f t="shared" ref="AD50:AD58" si="44">SUM(AB50+AC50)</f>
        <v>30</v>
      </c>
      <c r="AE50" s="36">
        <f t="shared" ref="AE50:AE58" si="45">SUM(N50+Z50)</f>
        <v>1</v>
      </c>
    </row>
    <row r="51" spans="1:31" ht="30" customHeight="1" x14ac:dyDescent="0.35">
      <c r="A51" s="120" t="s">
        <v>144</v>
      </c>
      <c r="B51" s="20">
        <v>3</v>
      </c>
      <c r="C51" s="25" t="s">
        <v>105</v>
      </c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12"/>
      <c r="P51" s="26"/>
      <c r="Q51" s="21">
        <v>25</v>
      </c>
      <c r="R51" s="26"/>
      <c r="S51" s="26"/>
      <c r="T51" s="26"/>
      <c r="U51" s="26"/>
      <c r="V51" s="26"/>
      <c r="W51" s="29">
        <f t="shared" si="40"/>
        <v>25</v>
      </c>
      <c r="X51" s="26">
        <v>5</v>
      </c>
      <c r="Y51" s="29">
        <f t="shared" si="41"/>
        <v>30</v>
      </c>
      <c r="Z51" s="13">
        <v>1</v>
      </c>
      <c r="AA51" s="12" t="s">
        <v>24</v>
      </c>
      <c r="AB51" s="35">
        <f t="shared" si="42"/>
        <v>25</v>
      </c>
      <c r="AC51" s="35">
        <f t="shared" si="43"/>
        <v>5</v>
      </c>
      <c r="AD51" s="35">
        <f t="shared" si="44"/>
        <v>30</v>
      </c>
      <c r="AE51" s="36">
        <f t="shared" si="45"/>
        <v>1</v>
      </c>
    </row>
    <row r="52" spans="1:31" ht="40.15" customHeight="1" x14ac:dyDescent="0.35">
      <c r="A52" s="120" t="s">
        <v>122</v>
      </c>
      <c r="B52" s="20">
        <v>4</v>
      </c>
      <c r="C52" s="25" t="s">
        <v>95</v>
      </c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12"/>
      <c r="P52" s="26"/>
      <c r="Q52" s="21">
        <v>25</v>
      </c>
      <c r="R52" s="26"/>
      <c r="S52" s="26"/>
      <c r="T52" s="26"/>
      <c r="U52" s="26"/>
      <c r="V52" s="26"/>
      <c r="W52" s="29">
        <f t="shared" si="40"/>
        <v>25</v>
      </c>
      <c r="X52" s="26">
        <v>5</v>
      </c>
      <c r="Y52" s="29">
        <f t="shared" si="41"/>
        <v>30</v>
      </c>
      <c r="Z52" s="13">
        <v>1</v>
      </c>
      <c r="AA52" s="12" t="s">
        <v>24</v>
      </c>
      <c r="AB52" s="35">
        <f t="shared" si="42"/>
        <v>25</v>
      </c>
      <c r="AC52" s="35">
        <f t="shared" si="43"/>
        <v>5</v>
      </c>
      <c r="AD52" s="35">
        <f t="shared" si="44"/>
        <v>30</v>
      </c>
      <c r="AE52" s="36">
        <f t="shared" si="45"/>
        <v>1</v>
      </c>
    </row>
    <row r="53" spans="1:31" ht="30" customHeight="1" x14ac:dyDescent="0.35">
      <c r="A53" s="120" t="s">
        <v>124</v>
      </c>
      <c r="B53" s="20">
        <v>5</v>
      </c>
      <c r="C53" s="25" t="s">
        <v>149</v>
      </c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12"/>
      <c r="P53" s="26"/>
      <c r="Q53" s="21">
        <v>25</v>
      </c>
      <c r="R53" s="26"/>
      <c r="S53" s="26"/>
      <c r="T53" s="26"/>
      <c r="U53" s="26"/>
      <c r="V53" s="26"/>
      <c r="W53" s="29">
        <f t="shared" si="40"/>
        <v>25</v>
      </c>
      <c r="X53" s="26">
        <v>5</v>
      </c>
      <c r="Y53" s="29">
        <f t="shared" si="41"/>
        <v>30</v>
      </c>
      <c r="Z53" s="13">
        <v>1</v>
      </c>
      <c r="AA53" s="12" t="s">
        <v>24</v>
      </c>
      <c r="AB53" s="35">
        <f t="shared" si="42"/>
        <v>25</v>
      </c>
      <c r="AC53" s="35">
        <f t="shared" si="43"/>
        <v>5</v>
      </c>
      <c r="AD53" s="35">
        <f t="shared" si="44"/>
        <v>30</v>
      </c>
      <c r="AE53" s="36">
        <f t="shared" si="45"/>
        <v>1</v>
      </c>
    </row>
    <row r="54" spans="1:31" ht="27" customHeight="1" x14ac:dyDescent="0.35">
      <c r="A54" s="120" t="s">
        <v>125</v>
      </c>
      <c r="B54" s="20">
        <v>6</v>
      </c>
      <c r="C54" s="22" t="s">
        <v>148</v>
      </c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12"/>
      <c r="P54" s="26"/>
      <c r="Q54" s="21">
        <v>25</v>
      </c>
      <c r="R54" s="26"/>
      <c r="S54" s="26"/>
      <c r="T54" s="26"/>
      <c r="U54" s="26"/>
      <c r="V54" s="26"/>
      <c r="W54" s="29">
        <f t="shared" si="40"/>
        <v>25</v>
      </c>
      <c r="X54" s="26">
        <v>5</v>
      </c>
      <c r="Y54" s="29">
        <f t="shared" si="41"/>
        <v>30</v>
      </c>
      <c r="Z54" s="13">
        <v>1</v>
      </c>
      <c r="AA54" s="12" t="s">
        <v>24</v>
      </c>
      <c r="AB54" s="35">
        <f t="shared" si="42"/>
        <v>25</v>
      </c>
      <c r="AC54" s="35">
        <f t="shared" si="43"/>
        <v>5</v>
      </c>
      <c r="AD54" s="35">
        <f t="shared" si="44"/>
        <v>30</v>
      </c>
      <c r="AE54" s="36">
        <f t="shared" si="45"/>
        <v>1</v>
      </c>
    </row>
    <row r="55" spans="1:31" ht="40.5" customHeight="1" x14ac:dyDescent="0.35">
      <c r="A55" s="120" t="s">
        <v>112</v>
      </c>
      <c r="B55" s="20">
        <v>7</v>
      </c>
      <c r="C55" s="22" t="s">
        <v>55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12"/>
      <c r="P55" s="26"/>
      <c r="Q55" s="21">
        <v>25</v>
      </c>
      <c r="R55" s="26"/>
      <c r="S55" s="26"/>
      <c r="T55" s="26"/>
      <c r="U55" s="26"/>
      <c r="V55" s="26"/>
      <c r="W55" s="29">
        <f t="shared" si="40"/>
        <v>25</v>
      </c>
      <c r="X55" s="26">
        <v>5</v>
      </c>
      <c r="Y55" s="29">
        <f t="shared" si="41"/>
        <v>30</v>
      </c>
      <c r="Z55" s="13">
        <v>1</v>
      </c>
      <c r="AA55" s="12" t="s">
        <v>24</v>
      </c>
      <c r="AB55" s="35">
        <f t="shared" si="42"/>
        <v>25</v>
      </c>
      <c r="AC55" s="35">
        <f t="shared" si="43"/>
        <v>5</v>
      </c>
      <c r="AD55" s="35">
        <f t="shared" si="44"/>
        <v>30</v>
      </c>
      <c r="AE55" s="36">
        <f t="shared" si="45"/>
        <v>1</v>
      </c>
    </row>
    <row r="56" spans="1:31" ht="40.5" customHeight="1" x14ac:dyDescent="0.35">
      <c r="A56" s="120" t="s">
        <v>204</v>
      </c>
      <c r="B56" s="20">
        <v>8</v>
      </c>
      <c r="C56" s="175" t="s">
        <v>217</v>
      </c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12"/>
      <c r="P56" s="26"/>
      <c r="Q56" s="21">
        <v>25</v>
      </c>
      <c r="R56" s="26"/>
      <c r="S56" s="26"/>
      <c r="T56" s="26"/>
      <c r="U56" s="26"/>
      <c r="V56" s="26"/>
      <c r="W56" s="29">
        <f t="shared" ref="W56" si="46">SUM(P56:V56)</f>
        <v>25</v>
      </c>
      <c r="X56" s="26">
        <v>5</v>
      </c>
      <c r="Y56" s="29">
        <f t="shared" ref="Y56" si="47">SUM(W56:X56)</f>
        <v>30</v>
      </c>
      <c r="Z56" s="13">
        <v>1</v>
      </c>
      <c r="AA56" s="12" t="s">
        <v>24</v>
      </c>
      <c r="AB56" s="35">
        <f t="shared" ref="AB56" si="48">SUM(K56+W56)</f>
        <v>25</v>
      </c>
      <c r="AC56" s="35">
        <f t="shared" ref="AC56" si="49">SUM(L56+X56)</f>
        <v>5</v>
      </c>
      <c r="AD56" s="35">
        <f t="shared" ref="AD56" si="50">SUM(AB56+AC56)</f>
        <v>30</v>
      </c>
      <c r="AE56" s="36">
        <f t="shared" ref="AE56" si="51">SUM(N56+Z56)</f>
        <v>1</v>
      </c>
    </row>
    <row r="57" spans="1:31" ht="40.5" customHeight="1" x14ac:dyDescent="0.35">
      <c r="A57" s="120" t="s">
        <v>182</v>
      </c>
      <c r="B57" s="20">
        <v>9</v>
      </c>
      <c r="C57" s="155" t="s">
        <v>181</v>
      </c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12"/>
      <c r="P57" s="26"/>
      <c r="Q57" s="21">
        <v>25</v>
      </c>
      <c r="R57" s="26"/>
      <c r="S57" s="26"/>
      <c r="T57" s="26"/>
      <c r="U57" s="26"/>
      <c r="V57" s="26"/>
      <c r="W57" s="29">
        <f t="shared" ref="W57" si="52">SUM(P57:V57)</f>
        <v>25</v>
      </c>
      <c r="X57" s="26">
        <v>5</v>
      </c>
      <c r="Y57" s="29">
        <f t="shared" ref="Y57" si="53">SUM(W57:X57)</f>
        <v>30</v>
      </c>
      <c r="Z57" s="13">
        <v>1</v>
      </c>
      <c r="AA57" s="12" t="s">
        <v>24</v>
      </c>
      <c r="AB57" s="35">
        <f t="shared" ref="AB57" si="54">SUM(K57+W57)</f>
        <v>25</v>
      </c>
      <c r="AC57" s="35">
        <f t="shared" ref="AC57" si="55">SUM(L57+X57)</f>
        <v>5</v>
      </c>
      <c r="AD57" s="35">
        <f t="shared" ref="AD57" si="56">SUM(AB57+AC57)</f>
        <v>30</v>
      </c>
      <c r="AE57" s="36">
        <f t="shared" ref="AE57" si="57">SUM(N57+Z57)</f>
        <v>1</v>
      </c>
    </row>
    <row r="58" spans="1:31" ht="40.5" customHeight="1" x14ac:dyDescent="0.35">
      <c r="A58" s="120" t="s">
        <v>112</v>
      </c>
      <c r="B58" s="20">
        <v>10</v>
      </c>
      <c r="C58" s="44" t="s">
        <v>66</v>
      </c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12"/>
      <c r="P58" s="26"/>
      <c r="Q58" s="21">
        <v>25</v>
      </c>
      <c r="R58" s="26"/>
      <c r="S58" s="26"/>
      <c r="T58" s="26"/>
      <c r="U58" s="26"/>
      <c r="V58" s="26"/>
      <c r="W58" s="29">
        <f t="shared" si="40"/>
        <v>25</v>
      </c>
      <c r="X58" s="26">
        <v>5</v>
      </c>
      <c r="Y58" s="29">
        <f t="shared" si="41"/>
        <v>30</v>
      </c>
      <c r="Z58" s="13">
        <v>1</v>
      </c>
      <c r="AA58" s="12" t="s">
        <v>24</v>
      </c>
      <c r="AB58" s="35">
        <f t="shared" si="42"/>
        <v>25</v>
      </c>
      <c r="AC58" s="35">
        <f t="shared" si="43"/>
        <v>5</v>
      </c>
      <c r="AD58" s="35">
        <f t="shared" si="44"/>
        <v>30</v>
      </c>
      <c r="AE58" s="36">
        <f t="shared" si="45"/>
        <v>1</v>
      </c>
    </row>
    <row r="59" spans="1:31" x14ac:dyDescent="0.35">
      <c r="A59" s="121"/>
      <c r="B59" s="211" t="s">
        <v>37</v>
      </c>
      <c r="C59" s="21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</row>
    <row r="60" spans="1:31" ht="75.5" customHeight="1" x14ac:dyDescent="0.35">
      <c r="A60" s="126" t="s">
        <v>153</v>
      </c>
      <c r="B60" s="101">
        <v>27</v>
      </c>
      <c r="C60" s="74" t="s">
        <v>216</v>
      </c>
      <c r="D60" s="80"/>
      <c r="E60" s="77"/>
      <c r="F60" s="77"/>
      <c r="G60" s="76"/>
      <c r="H60" s="77"/>
      <c r="I60" s="77">
        <v>60</v>
      </c>
      <c r="J60" s="75"/>
      <c r="K60" s="75">
        <v>60</v>
      </c>
      <c r="L60" s="75"/>
      <c r="M60" s="75">
        <f>SUM(K60:L60)</f>
        <v>60</v>
      </c>
      <c r="N60" s="76">
        <v>2</v>
      </c>
      <c r="O60" s="77" t="s">
        <v>24</v>
      </c>
      <c r="P60" s="77"/>
      <c r="Q60" s="77"/>
      <c r="R60" s="77"/>
      <c r="S60" s="77"/>
      <c r="T60" s="77"/>
      <c r="U60" s="77">
        <v>60</v>
      </c>
      <c r="V60" s="77"/>
      <c r="W60" s="78">
        <f>SUM(P60:U60)</f>
        <v>60</v>
      </c>
      <c r="X60" s="75"/>
      <c r="Y60" s="78">
        <f t="shared" ref="Y60" si="58">SUM(W60:X60)</f>
        <v>60</v>
      </c>
      <c r="Z60" s="76">
        <v>2</v>
      </c>
      <c r="AA60" s="77" t="s">
        <v>24</v>
      </c>
      <c r="AB60" s="35">
        <f t="shared" ref="AB60" si="59">SUM(K60+W60)</f>
        <v>120</v>
      </c>
      <c r="AC60" s="35">
        <f t="shared" ref="AC60" si="60">SUM(L60+X60)</f>
        <v>0</v>
      </c>
      <c r="AD60" s="35">
        <f t="shared" ref="AD60" si="61">SUM(AB60+AC60)</f>
        <v>120</v>
      </c>
      <c r="AE60" s="36">
        <f t="shared" ref="AE60" si="62">SUM(N60+Z60)</f>
        <v>4</v>
      </c>
    </row>
    <row r="61" spans="1:31" ht="33" customHeight="1" x14ac:dyDescent="0.35">
      <c r="A61" s="126" t="s">
        <v>153</v>
      </c>
      <c r="B61" s="101">
        <v>28</v>
      </c>
      <c r="C61" s="172" t="s">
        <v>213</v>
      </c>
      <c r="D61" s="80"/>
      <c r="E61" s="77"/>
      <c r="F61" s="77"/>
      <c r="G61" s="76"/>
      <c r="H61" s="77"/>
      <c r="I61" s="77"/>
      <c r="J61" s="75"/>
      <c r="K61" s="75"/>
      <c r="L61" s="75"/>
      <c r="M61" s="75"/>
      <c r="N61" s="76"/>
      <c r="O61" s="77"/>
      <c r="P61" s="77"/>
      <c r="Q61" s="77"/>
      <c r="R61" s="77"/>
      <c r="S61" s="77"/>
      <c r="T61" s="77"/>
      <c r="U61" s="77">
        <v>156</v>
      </c>
      <c r="V61" s="77"/>
      <c r="W61" s="78">
        <f>SUM(P61:U61)</f>
        <v>156</v>
      </c>
      <c r="X61" s="75"/>
      <c r="Y61" s="78">
        <f t="shared" ref="Y61" si="63">SUM(W61:X61)</f>
        <v>156</v>
      </c>
      <c r="Z61" s="76">
        <v>6</v>
      </c>
      <c r="AA61" s="77" t="s">
        <v>24</v>
      </c>
      <c r="AB61" s="35">
        <f t="shared" ref="AB61" si="64">SUM(K61+W61)</f>
        <v>156</v>
      </c>
      <c r="AC61" s="35">
        <f t="shared" ref="AC61" si="65">SUM(L61+X61)</f>
        <v>0</v>
      </c>
      <c r="AD61" s="35">
        <f t="shared" ref="AD61" si="66">SUM(AB61+AC61)</f>
        <v>156</v>
      </c>
      <c r="AE61" s="36">
        <f t="shared" ref="AE61" si="67">SUM(N61+Z61)</f>
        <v>6</v>
      </c>
    </row>
    <row r="62" spans="1:31" x14ac:dyDescent="0.35">
      <c r="A62" s="114"/>
      <c r="B62" s="201" t="s">
        <v>25</v>
      </c>
      <c r="C62" s="202"/>
      <c r="D62" s="30">
        <f t="shared" ref="D62:M62" si="68">SUM(D20:D47,D60:D61)</f>
        <v>195</v>
      </c>
      <c r="E62" s="30">
        <f t="shared" si="68"/>
        <v>94</v>
      </c>
      <c r="F62" s="30">
        <f t="shared" si="68"/>
        <v>165</v>
      </c>
      <c r="G62" s="30">
        <f t="shared" si="68"/>
        <v>20</v>
      </c>
      <c r="H62" s="30">
        <f t="shared" si="68"/>
        <v>0</v>
      </c>
      <c r="I62" s="30">
        <f t="shared" si="68"/>
        <v>60</v>
      </c>
      <c r="J62" s="30">
        <f t="shared" si="68"/>
        <v>2</v>
      </c>
      <c r="K62" s="30">
        <f t="shared" si="68"/>
        <v>536</v>
      </c>
      <c r="L62" s="30">
        <f t="shared" si="68"/>
        <v>235</v>
      </c>
      <c r="M62" s="30">
        <f t="shared" si="68"/>
        <v>771</v>
      </c>
      <c r="N62" s="31">
        <f>SUM(N20:N61)</f>
        <v>30</v>
      </c>
      <c r="O62" s="32" t="s">
        <v>26</v>
      </c>
      <c r="P62" s="31">
        <f t="shared" ref="P62:Z62" si="69">SUM(P60:P61,P20:P47)</f>
        <v>110</v>
      </c>
      <c r="Q62" s="31">
        <f t="shared" si="69"/>
        <v>140</v>
      </c>
      <c r="R62" s="31">
        <f t="shared" si="69"/>
        <v>145</v>
      </c>
      <c r="S62" s="31">
        <f t="shared" si="69"/>
        <v>30</v>
      </c>
      <c r="T62" s="31">
        <f t="shared" si="69"/>
        <v>0</v>
      </c>
      <c r="U62" s="31">
        <f t="shared" si="69"/>
        <v>216</v>
      </c>
      <c r="V62" s="31">
        <f t="shared" si="69"/>
        <v>0</v>
      </c>
      <c r="W62" s="31">
        <f t="shared" si="69"/>
        <v>641</v>
      </c>
      <c r="X62" s="31">
        <f t="shared" si="69"/>
        <v>175</v>
      </c>
      <c r="Y62" s="31">
        <f t="shared" si="69"/>
        <v>816</v>
      </c>
      <c r="Z62" s="31">
        <f t="shared" si="69"/>
        <v>30</v>
      </c>
      <c r="AA62" s="32" t="s">
        <v>26</v>
      </c>
      <c r="AB62" s="31">
        <f>SUM(AB60:AB61,AB20:AB47)</f>
        <v>1177</v>
      </c>
      <c r="AC62" s="31">
        <f>SUM(AC20:AC47)+AC60</f>
        <v>410</v>
      </c>
      <c r="AD62" s="31">
        <f>SUM(AB62+AC62)</f>
        <v>1587</v>
      </c>
      <c r="AE62" s="31">
        <f>SUM(AE60:AE61,AE20:AE47)</f>
        <v>60</v>
      </c>
    </row>
    <row r="63" spans="1:31" x14ac:dyDescent="0.35">
      <c r="B63" s="4"/>
      <c r="C63" s="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34"/>
      <c r="AE63" s="34"/>
    </row>
    <row r="64" spans="1:31" x14ac:dyDescent="0.35">
      <c r="B64" s="5" t="s">
        <v>27</v>
      </c>
    </row>
    <row r="65" spans="2:25" x14ac:dyDescent="0.35">
      <c r="B65" s="6" t="s">
        <v>28</v>
      </c>
    </row>
    <row r="66" spans="2:25" x14ac:dyDescent="0.35">
      <c r="B66" s="176" t="s">
        <v>157</v>
      </c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</row>
    <row r="67" spans="2:25" x14ac:dyDescent="0.35"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10" t="s">
        <v>33</v>
      </c>
      <c r="N67" s="9"/>
      <c r="O67" s="9"/>
      <c r="P67" s="9"/>
      <c r="Q67" s="9"/>
      <c r="R67" s="9"/>
    </row>
    <row r="68" spans="2:25" x14ac:dyDescent="0.35"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</row>
    <row r="69" spans="2:25" x14ac:dyDescent="0.35"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</row>
  </sheetData>
  <mergeCells count="13">
    <mergeCell ref="B48:C48"/>
    <mergeCell ref="B62:C62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  <mergeCell ref="B59:C59"/>
    <mergeCell ref="B18:C18"/>
  </mergeCells>
  <pageMargins left="0.25" right="0.25" top="0.75" bottom="0.75" header="0.3" footer="0.3"/>
  <pageSetup paperSize="9" scale="75" orientation="landscape" r:id="rId1"/>
  <rowBreaks count="2" manualBreakCount="2">
    <brk id="30" max="30" man="1"/>
    <brk id="47" max="30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E64"/>
  <sheetViews>
    <sheetView topLeftCell="A28" zoomScale="85" zoomScaleNormal="85" zoomScaleSheetLayoutView="70" workbookViewId="0">
      <selection activeCell="C28" sqref="C28"/>
    </sheetView>
  </sheetViews>
  <sheetFormatPr defaultRowHeight="14.5" x14ac:dyDescent="0.35"/>
  <cols>
    <col min="1" max="1" width="34.72656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  <col min="26" max="26" width="7.26953125" bestFit="1" customWidth="1"/>
    <col min="27" max="27" width="4.54296875" customWidth="1"/>
  </cols>
  <sheetData>
    <row r="2" spans="2:31" x14ac:dyDescent="0.35">
      <c r="AB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233</v>
      </c>
    </row>
    <row r="13" spans="2:31" x14ac:dyDescent="0.35">
      <c r="B13" s="3"/>
    </row>
    <row r="14" spans="2:31" x14ac:dyDescent="0.35">
      <c r="B14" s="203" t="s">
        <v>32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57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31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103.9" customHeight="1" x14ac:dyDescent="0.35">
      <c r="B17" s="1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163</v>
      </c>
      <c r="L17" s="16" t="s">
        <v>61</v>
      </c>
      <c r="M17" s="16" t="s">
        <v>164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165</v>
      </c>
      <c r="X17" s="16" t="s">
        <v>61</v>
      </c>
      <c r="Y17" s="16" t="s">
        <v>166</v>
      </c>
      <c r="Z17" s="16" t="s">
        <v>19</v>
      </c>
      <c r="AA17" s="16" t="s">
        <v>20</v>
      </c>
      <c r="AB17" s="23" t="s">
        <v>167</v>
      </c>
      <c r="AC17" s="23" t="s">
        <v>168</v>
      </c>
      <c r="AD17" s="23" t="s">
        <v>169</v>
      </c>
      <c r="AE17" s="23" t="s">
        <v>22</v>
      </c>
    </row>
    <row r="18" spans="1:31" x14ac:dyDescent="0.35">
      <c r="A18" s="116" t="s">
        <v>106</v>
      </c>
      <c r="B18" s="150" t="s">
        <v>23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215"/>
      <c r="N18" s="215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9"/>
      <c r="AE18" s="19"/>
    </row>
    <row r="19" spans="1:31" ht="30.4" customHeight="1" x14ac:dyDescent="0.35">
      <c r="A19" s="145"/>
      <c r="B19" s="164"/>
      <c r="C19" s="165" t="s">
        <v>211</v>
      </c>
      <c r="D19" s="164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9"/>
      <c r="AE19" s="19"/>
    </row>
    <row r="20" spans="1:31" ht="37.9" customHeight="1" x14ac:dyDescent="0.35">
      <c r="A20" s="119" t="s">
        <v>143</v>
      </c>
      <c r="B20" s="158">
        <v>1</v>
      </c>
      <c r="C20" s="51" t="s">
        <v>45</v>
      </c>
      <c r="D20" s="52">
        <v>15</v>
      </c>
      <c r="E20" s="52">
        <v>5</v>
      </c>
      <c r="F20" s="52">
        <v>10</v>
      </c>
      <c r="G20" s="52"/>
      <c r="H20" s="52"/>
      <c r="I20" s="52"/>
      <c r="J20" s="52"/>
      <c r="K20" s="53">
        <f>SUM(D20:J20)</f>
        <v>30</v>
      </c>
      <c r="L20" s="53">
        <v>20</v>
      </c>
      <c r="M20" s="53">
        <f>SUM(K20:L20)</f>
        <v>50</v>
      </c>
      <c r="N20" s="54">
        <v>2</v>
      </c>
      <c r="O20" s="52" t="s">
        <v>24</v>
      </c>
      <c r="P20" s="52">
        <v>5</v>
      </c>
      <c r="Q20" s="52"/>
      <c r="R20" s="52">
        <v>10</v>
      </c>
      <c r="S20" s="52"/>
      <c r="T20" s="52"/>
      <c r="U20" s="52"/>
      <c r="V20" s="52"/>
      <c r="W20" s="64">
        <f>SUM(P20:V20)</f>
        <v>15</v>
      </c>
      <c r="X20" s="53">
        <v>10</v>
      </c>
      <c r="Y20" s="64">
        <f>SUM(W20:X20)</f>
        <v>25</v>
      </c>
      <c r="Z20" s="54">
        <v>1</v>
      </c>
      <c r="AA20" s="54" t="s">
        <v>29</v>
      </c>
      <c r="AB20" s="90">
        <f t="shared" ref="AB20" si="0">SUM(K20+W20)</f>
        <v>45</v>
      </c>
      <c r="AC20" s="90">
        <f t="shared" ref="AC20" si="1">SUM(L20+X20)</f>
        <v>30</v>
      </c>
      <c r="AD20" s="90">
        <f t="shared" ref="AD20" si="2">SUM(AB20+AC20)</f>
        <v>75</v>
      </c>
      <c r="AE20" s="92">
        <f t="shared" ref="AE20" si="3">SUM(N20+Z20)</f>
        <v>3</v>
      </c>
    </row>
    <row r="21" spans="1:31" ht="28.9" customHeight="1" x14ac:dyDescent="0.35">
      <c r="A21" s="120" t="s">
        <v>120</v>
      </c>
      <c r="B21" s="166">
        <v>2</v>
      </c>
      <c r="C21" s="123" t="s">
        <v>98</v>
      </c>
      <c r="D21" s="146"/>
      <c r="E21" s="146"/>
      <c r="F21" s="146">
        <v>30</v>
      </c>
      <c r="G21" s="146"/>
      <c r="H21" s="146"/>
      <c r="I21" s="146"/>
      <c r="J21" s="146"/>
      <c r="K21" s="113">
        <f>SUM(D21:J21)</f>
        <v>30</v>
      </c>
      <c r="L21" s="113"/>
      <c r="M21" s="113">
        <f>SUM(K21:L21)</f>
        <v>30</v>
      </c>
      <c r="N21" s="147">
        <v>0</v>
      </c>
      <c r="O21" s="146" t="s">
        <v>30</v>
      </c>
      <c r="P21" s="146"/>
      <c r="Q21" s="146"/>
      <c r="R21" s="146"/>
      <c r="S21" s="146"/>
      <c r="T21" s="146"/>
      <c r="U21" s="146"/>
      <c r="V21" s="146"/>
      <c r="W21" s="148"/>
      <c r="X21" s="113"/>
      <c r="Y21" s="148"/>
      <c r="Z21" s="147"/>
      <c r="AA21" s="146"/>
      <c r="AB21" s="90">
        <f t="shared" ref="AB21" si="4">SUM(K21+W21)</f>
        <v>30</v>
      </c>
      <c r="AC21" s="90">
        <f t="shared" ref="AC21" si="5">SUM(L21+X21)</f>
        <v>0</v>
      </c>
      <c r="AD21" s="90">
        <f t="shared" ref="AD21" si="6">SUM(AB21+AC21)</f>
        <v>30</v>
      </c>
      <c r="AE21" s="92">
        <f t="shared" ref="AE21" si="7">SUM(N21+Z21)</f>
        <v>0</v>
      </c>
    </row>
    <row r="22" spans="1:31" ht="27.75" customHeight="1" x14ac:dyDescent="0.35">
      <c r="A22" s="144"/>
      <c r="B22" s="160"/>
      <c r="C22" s="67" t="s">
        <v>212</v>
      </c>
      <c r="D22" s="68"/>
      <c r="E22" s="68"/>
      <c r="F22" s="68"/>
      <c r="G22" s="68"/>
      <c r="H22" s="68"/>
      <c r="I22" s="68"/>
      <c r="J22" s="68"/>
      <c r="K22" s="38"/>
      <c r="L22" s="38"/>
      <c r="M22" s="38"/>
      <c r="N22" s="70"/>
      <c r="O22" s="68"/>
      <c r="P22" s="68"/>
      <c r="Q22" s="68"/>
      <c r="R22" s="68"/>
      <c r="S22" s="68"/>
      <c r="T22" s="68"/>
      <c r="U22" s="68"/>
      <c r="V22" s="68"/>
      <c r="W22" s="88"/>
      <c r="X22" s="38"/>
      <c r="Y22" s="88"/>
      <c r="Z22" s="70"/>
      <c r="AA22" s="70"/>
      <c r="AB22" s="38"/>
      <c r="AC22" s="38"/>
      <c r="AD22" s="38"/>
      <c r="AE22" s="89"/>
    </row>
    <row r="23" spans="1:31" ht="26.65" customHeight="1" x14ac:dyDescent="0.35">
      <c r="A23" s="119" t="s">
        <v>190</v>
      </c>
      <c r="B23" s="102">
        <v>3</v>
      </c>
      <c r="C23" s="103" t="s">
        <v>46</v>
      </c>
      <c r="D23" s="104"/>
      <c r="E23" s="104"/>
      <c r="F23" s="104"/>
      <c r="G23" s="104"/>
      <c r="H23" s="104"/>
      <c r="I23" s="104"/>
      <c r="J23" s="104"/>
      <c r="K23" s="105"/>
      <c r="L23" s="105"/>
      <c r="M23" s="105"/>
      <c r="N23" s="106"/>
      <c r="O23" s="104"/>
      <c r="P23" s="107"/>
      <c r="Q23" s="107"/>
      <c r="R23" s="107">
        <v>40</v>
      </c>
      <c r="S23" s="107"/>
      <c r="T23" s="107"/>
      <c r="U23" s="107"/>
      <c r="V23" s="107"/>
      <c r="W23" s="108">
        <f t="shared" ref="W23" si="8">SUM(P23:V23)</f>
        <v>40</v>
      </c>
      <c r="X23" s="105">
        <v>35</v>
      </c>
      <c r="Y23" s="108">
        <f t="shared" ref="Y23" si="9">SUM(W23:X23)</f>
        <v>75</v>
      </c>
      <c r="Z23" s="106">
        <v>3</v>
      </c>
      <c r="AA23" s="104" t="s">
        <v>24</v>
      </c>
      <c r="AB23" s="90">
        <f t="shared" ref="AB23:AB24" si="10">SUM(K23+W23)</f>
        <v>40</v>
      </c>
      <c r="AC23" s="90">
        <f t="shared" ref="AC23:AC24" si="11">SUM(L23+X23)</f>
        <v>35</v>
      </c>
      <c r="AD23" s="90">
        <f t="shared" ref="AD23" si="12">SUM(AB23+AC23)</f>
        <v>75</v>
      </c>
      <c r="AE23" s="92">
        <f t="shared" ref="AE23" si="13">SUM(N23+Z23)</f>
        <v>3</v>
      </c>
    </row>
    <row r="24" spans="1:31" ht="26.5" customHeight="1" x14ac:dyDescent="0.35">
      <c r="A24" s="120" t="s">
        <v>191</v>
      </c>
      <c r="B24" s="102">
        <v>4</v>
      </c>
      <c r="C24" s="153" t="s">
        <v>78</v>
      </c>
      <c r="D24" s="107">
        <v>6</v>
      </c>
      <c r="E24" s="107"/>
      <c r="F24" s="107">
        <v>10</v>
      </c>
      <c r="G24" s="107"/>
      <c r="H24" s="107"/>
      <c r="I24" s="107"/>
      <c r="J24" s="107">
        <v>4</v>
      </c>
      <c r="K24" s="105">
        <f>SUM(D24:J24)</f>
        <v>20</v>
      </c>
      <c r="L24" s="105">
        <v>30</v>
      </c>
      <c r="M24" s="105">
        <f>SUM(K24:L24)</f>
        <v>50</v>
      </c>
      <c r="N24" s="106">
        <v>2</v>
      </c>
      <c r="O24" s="104" t="s">
        <v>24</v>
      </c>
      <c r="P24" s="107"/>
      <c r="Q24" s="107"/>
      <c r="R24" s="107"/>
      <c r="S24" s="107"/>
      <c r="T24" s="107"/>
      <c r="U24" s="107"/>
      <c r="V24" s="107"/>
      <c r="W24" s="108"/>
      <c r="X24" s="111"/>
      <c r="Y24" s="112"/>
      <c r="Z24" s="106"/>
      <c r="AA24" s="104"/>
      <c r="AB24" s="72">
        <f t="shared" si="10"/>
        <v>20</v>
      </c>
      <c r="AC24" s="72">
        <f t="shared" si="11"/>
        <v>30</v>
      </c>
      <c r="AD24" s="72">
        <f>SUM(AB24+AC24)</f>
        <v>50</v>
      </c>
      <c r="AE24" s="73">
        <f>SUM(N24+Z24)</f>
        <v>2</v>
      </c>
    </row>
    <row r="25" spans="1:31" ht="22.5" customHeight="1" x14ac:dyDescent="0.35">
      <c r="A25" s="120" t="s">
        <v>116</v>
      </c>
      <c r="B25" s="102">
        <v>5</v>
      </c>
      <c r="C25" s="103" t="s">
        <v>47</v>
      </c>
      <c r="D25" s="107"/>
      <c r="E25" s="107"/>
      <c r="F25" s="107">
        <v>30</v>
      </c>
      <c r="G25" s="107"/>
      <c r="H25" s="107"/>
      <c r="I25" s="107"/>
      <c r="J25" s="107"/>
      <c r="K25" s="105">
        <f>SUM(D25:J25)</f>
        <v>30</v>
      </c>
      <c r="L25" s="105">
        <v>20</v>
      </c>
      <c r="M25" s="105">
        <f>SUM(K25:L25)</f>
        <v>50</v>
      </c>
      <c r="N25" s="106">
        <v>2</v>
      </c>
      <c r="O25" s="104" t="s">
        <v>24</v>
      </c>
      <c r="P25" s="107"/>
      <c r="Q25" s="107"/>
      <c r="R25" s="107">
        <v>30</v>
      </c>
      <c r="S25" s="107"/>
      <c r="T25" s="107"/>
      <c r="U25" s="107"/>
      <c r="V25" s="107"/>
      <c r="W25" s="108">
        <f t="shared" ref="W25" si="14">SUM(P25:V25)</f>
        <v>30</v>
      </c>
      <c r="X25" s="105">
        <v>20</v>
      </c>
      <c r="Y25" s="108">
        <f>SUM(W25:X25)</f>
        <v>50</v>
      </c>
      <c r="Z25" s="106">
        <v>2</v>
      </c>
      <c r="AA25" s="106" t="s">
        <v>29</v>
      </c>
      <c r="AB25" s="90">
        <f t="shared" ref="AB25" si="15">SUM(K25+W25)</f>
        <v>60</v>
      </c>
      <c r="AC25" s="90">
        <f t="shared" ref="AC25" si="16">SUM(L25+X25)</f>
        <v>40</v>
      </c>
      <c r="AD25" s="90">
        <f>SUM(AB25+AC25)</f>
        <v>100</v>
      </c>
      <c r="AE25" s="92">
        <f>SUM(N25+Z25)</f>
        <v>4</v>
      </c>
    </row>
    <row r="26" spans="1:31" ht="28.15" customHeight="1" x14ac:dyDescent="0.35">
      <c r="A26" s="120"/>
      <c r="B26" s="97">
        <v>6</v>
      </c>
      <c r="C26" s="163" t="s">
        <v>206</v>
      </c>
      <c r="D26" s="96"/>
      <c r="E26" s="96">
        <v>25</v>
      </c>
      <c r="F26" s="96"/>
      <c r="G26" s="96"/>
      <c r="H26" s="96"/>
      <c r="I26" s="96"/>
      <c r="J26" s="96"/>
      <c r="K26" s="98">
        <f>SUM(D26:J26)</f>
        <v>25</v>
      </c>
      <c r="L26" s="98">
        <v>5</v>
      </c>
      <c r="M26" s="98">
        <f>SUM(K26:L26)</f>
        <v>30</v>
      </c>
      <c r="N26" s="99">
        <v>1</v>
      </c>
      <c r="O26" s="96" t="s">
        <v>24</v>
      </c>
      <c r="P26" s="96"/>
      <c r="Q26" s="96">
        <v>25</v>
      </c>
      <c r="R26" s="96"/>
      <c r="S26" s="96"/>
      <c r="T26" s="96"/>
      <c r="U26" s="96"/>
      <c r="V26" s="96"/>
      <c r="W26" s="149">
        <f>SUM(P26:V26)</f>
        <v>25</v>
      </c>
      <c r="X26" s="98">
        <v>5</v>
      </c>
      <c r="Y26" s="149">
        <f>SUM(W26:X26)</f>
        <v>30</v>
      </c>
      <c r="Z26" s="99">
        <v>1</v>
      </c>
      <c r="AA26" s="96" t="s">
        <v>24</v>
      </c>
      <c r="AB26" s="90">
        <f>SUM(K26+W26)</f>
        <v>50</v>
      </c>
      <c r="AC26" s="90">
        <f>SUM(L26+X26)</f>
        <v>10</v>
      </c>
      <c r="AD26" s="90">
        <f>SUM(AB26+AC26)</f>
        <v>60</v>
      </c>
      <c r="AE26" s="92">
        <f>SUM(N26+Z26)</f>
        <v>2</v>
      </c>
    </row>
    <row r="27" spans="1:31" ht="22.15" customHeight="1" x14ac:dyDescent="0.35">
      <c r="A27" s="144"/>
      <c r="B27" s="160"/>
      <c r="C27" s="67" t="s">
        <v>93</v>
      </c>
      <c r="D27" s="68"/>
      <c r="E27" s="68"/>
      <c r="F27" s="68"/>
      <c r="G27" s="68"/>
      <c r="H27" s="68"/>
      <c r="I27" s="68"/>
      <c r="J27" s="68"/>
      <c r="K27" s="38"/>
      <c r="L27" s="38"/>
      <c r="M27" s="38"/>
      <c r="N27" s="70"/>
      <c r="O27" s="68"/>
      <c r="P27" s="71"/>
      <c r="Q27" s="71"/>
      <c r="R27" s="71"/>
      <c r="S27" s="71"/>
      <c r="T27" s="71"/>
      <c r="U27" s="71"/>
      <c r="V27" s="71"/>
      <c r="W27" s="88"/>
      <c r="X27" s="38"/>
      <c r="Y27" s="88"/>
      <c r="Z27" s="70"/>
      <c r="AA27" s="70"/>
      <c r="AB27" s="38"/>
      <c r="AC27" s="38"/>
      <c r="AD27" s="38"/>
      <c r="AE27" s="39"/>
    </row>
    <row r="28" spans="1:31" ht="28.5" customHeight="1" x14ac:dyDescent="0.35">
      <c r="A28" s="119" t="s">
        <v>126</v>
      </c>
      <c r="B28" s="95">
        <v>7</v>
      </c>
      <c r="C28" s="58" t="s">
        <v>79</v>
      </c>
      <c r="D28" s="59">
        <v>10</v>
      </c>
      <c r="E28" s="59">
        <v>10</v>
      </c>
      <c r="F28" s="59">
        <v>15</v>
      </c>
      <c r="G28" s="59"/>
      <c r="H28" s="59"/>
      <c r="I28" s="59"/>
      <c r="J28" s="59"/>
      <c r="K28" s="60">
        <f>SUM(D28:J28)</f>
        <v>35</v>
      </c>
      <c r="L28" s="60">
        <v>15</v>
      </c>
      <c r="M28" s="60">
        <f>SUM(K28:L28)</f>
        <v>50</v>
      </c>
      <c r="N28" s="61">
        <v>2</v>
      </c>
      <c r="O28" s="59" t="s">
        <v>24</v>
      </c>
      <c r="P28" s="62"/>
      <c r="Q28" s="62"/>
      <c r="R28" s="62"/>
      <c r="S28" s="62"/>
      <c r="T28" s="62"/>
      <c r="U28" s="62"/>
      <c r="V28" s="62"/>
      <c r="W28" s="65"/>
      <c r="X28" s="60"/>
      <c r="Y28" s="65"/>
      <c r="Z28" s="61"/>
      <c r="AA28" s="59"/>
      <c r="AB28" s="90">
        <f>SUM(K28+W28)</f>
        <v>35</v>
      </c>
      <c r="AC28" s="90">
        <f>SUM(L28+X28)</f>
        <v>15</v>
      </c>
      <c r="AD28" s="90">
        <f>SUM(AB28+AC28)</f>
        <v>50</v>
      </c>
      <c r="AE28" s="91">
        <f>SUM(N28+Z28)</f>
        <v>2</v>
      </c>
    </row>
    <row r="29" spans="1:31" ht="30.5" customHeight="1" x14ac:dyDescent="0.35">
      <c r="A29" s="174" t="s">
        <v>127</v>
      </c>
      <c r="B29" s="95">
        <v>8</v>
      </c>
      <c r="C29" s="58" t="s">
        <v>202</v>
      </c>
      <c r="D29" s="59"/>
      <c r="E29" s="59"/>
      <c r="F29" s="59"/>
      <c r="G29" s="59"/>
      <c r="H29" s="59"/>
      <c r="I29" s="59"/>
      <c r="J29" s="59"/>
      <c r="K29" s="60"/>
      <c r="L29" s="60"/>
      <c r="M29" s="60"/>
      <c r="N29" s="61"/>
      <c r="O29" s="59"/>
      <c r="P29" s="62">
        <v>10</v>
      </c>
      <c r="Q29" s="62"/>
      <c r="R29" s="62"/>
      <c r="S29" s="62">
        <v>10</v>
      </c>
      <c r="T29" s="62"/>
      <c r="U29" s="62"/>
      <c r="V29" s="62"/>
      <c r="W29" s="65">
        <f t="shared" ref="W29:W40" si="17">SUM(P29:V29)</f>
        <v>20</v>
      </c>
      <c r="X29" s="60">
        <v>10</v>
      </c>
      <c r="Y29" s="65">
        <f>SUM(W29:X29)</f>
        <v>30</v>
      </c>
      <c r="Z29" s="61">
        <v>1</v>
      </c>
      <c r="AA29" s="61" t="s">
        <v>29</v>
      </c>
      <c r="AB29" s="90">
        <f t="shared" ref="AB29:AB40" si="18">SUM(K29+W29)</f>
        <v>20</v>
      </c>
      <c r="AC29" s="90">
        <f t="shared" ref="AC29:AC40" si="19">SUM(L29+X29)</f>
        <v>10</v>
      </c>
      <c r="AD29" s="90">
        <f t="shared" ref="AD29:AD40" si="20">SUM(AB29+AC29)</f>
        <v>30</v>
      </c>
      <c r="AE29" s="91">
        <f t="shared" ref="AE29:AE40" si="21">SUM(N29+Z29)</f>
        <v>1</v>
      </c>
    </row>
    <row r="30" spans="1:31" ht="26" customHeight="1" x14ac:dyDescent="0.35">
      <c r="A30" s="174" t="s">
        <v>123</v>
      </c>
      <c r="B30" s="95">
        <v>9</v>
      </c>
      <c r="C30" s="58" t="s">
        <v>203</v>
      </c>
      <c r="D30" s="59">
        <v>10</v>
      </c>
      <c r="E30" s="59">
        <v>10</v>
      </c>
      <c r="F30" s="59"/>
      <c r="G30" s="59"/>
      <c r="H30" s="59"/>
      <c r="I30" s="59"/>
      <c r="J30" s="59"/>
      <c r="K30" s="60">
        <f t="shared" ref="K30" si="22">SUM(D30:J30)</f>
        <v>20</v>
      </c>
      <c r="L30" s="60">
        <v>5</v>
      </c>
      <c r="M30" s="60">
        <f t="shared" ref="M30" si="23">SUM(K30:L30)</f>
        <v>25</v>
      </c>
      <c r="N30" s="61">
        <v>1</v>
      </c>
      <c r="O30" s="59" t="s">
        <v>24</v>
      </c>
      <c r="P30" s="62"/>
      <c r="Q30" s="62"/>
      <c r="R30" s="62"/>
      <c r="S30" s="62"/>
      <c r="T30" s="62"/>
      <c r="U30" s="62"/>
      <c r="V30" s="62"/>
      <c r="W30" s="65"/>
      <c r="X30" s="60"/>
      <c r="Y30" s="65"/>
      <c r="Z30" s="61"/>
      <c r="AA30" s="61"/>
      <c r="AB30" s="90">
        <f t="shared" ref="AB30" si="24">SUM(K30+W30)</f>
        <v>20</v>
      </c>
      <c r="AC30" s="90">
        <f t="shared" ref="AC30" si="25">SUM(L30+X30)</f>
        <v>5</v>
      </c>
      <c r="AD30" s="90">
        <f t="shared" ref="AD30" si="26">SUM(AB30+AC30)</f>
        <v>25</v>
      </c>
      <c r="AE30" s="91">
        <f t="shared" ref="AE30" si="27">SUM(N30+Z30)</f>
        <v>1</v>
      </c>
    </row>
    <row r="31" spans="1:31" ht="22.15" customHeight="1" x14ac:dyDescent="0.35">
      <c r="A31" s="120" t="s">
        <v>127</v>
      </c>
      <c r="B31" s="95">
        <v>10</v>
      </c>
      <c r="C31" s="58" t="s">
        <v>80</v>
      </c>
      <c r="D31" s="59"/>
      <c r="E31" s="59"/>
      <c r="F31" s="59"/>
      <c r="G31" s="59"/>
      <c r="H31" s="59"/>
      <c r="I31" s="59"/>
      <c r="J31" s="59"/>
      <c r="K31" s="60"/>
      <c r="L31" s="60"/>
      <c r="M31" s="60"/>
      <c r="N31" s="61"/>
      <c r="O31" s="59"/>
      <c r="P31" s="62">
        <v>20</v>
      </c>
      <c r="Q31" s="62"/>
      <c r="R31" s="62"/>
      <c r="S31" s="62">
        <v>20</v>
      </c>
      <c r="T31" s="62"/>
      <c r="U31" s="62"/>
      <c r="V31" s="62"/>
      <c r="W31" s="65">
        <f t="shared" si="17"/>
        <v>40</v>
      </c>
      <c r="X31" s="60">
        <v>10</v>
      </c>
      <c r="Y31" s="65">
        <f t="shared" ref="Y31:Y40" si="28">SUM(W31:X31)</f>
        <v>50</v>
      </c>
      <c r="Z31" s="61">
        <v>2</v>
      </c>
      <c r="AA31" s="59" t="s">
        <v>24</v>
      </c>
      <c r="AB31" s="90">
        <f t="shared" si="18"/>
        <v>40</v>
      </c>
      <c r="AC31" s="90">
        <f t="shared" si="19"/>
        <v>10</v>
      </c>
      <c r="AD31" s="90">
        <f t="shared" si="20"/>
        <v>50</v>
      </c>
      <c r="AE31" s="91">
        <f t="shared" si="21"/>
        <v>2</v>
      </c>
    </row>
    <row r="32" spans="1:31" ht="22.15" customHeight="1" x14ac:dyDescent="0.35">
      <c r="A32" s="120" t="s">
        <v>128</v>
      </c>
      <c r="B32" s="95">
        <v>11</v>
      </c>
      <c r="C32" s="58" t="s">
        <v>159</v>
      </c>
      <c r="D32" s="62">
        <v>10</v>
      </c>
      <c r="E32" s="62">
        <v>5</v>
      </c>
      <c r="F32" s="62"/>
      <c r="G32" s="62">
        <v>15</v>
      </c>
      <c r="H32" s="62"/>
      <c r="I32" s="62"/>
      <c r="J32" s="62">
        <v>10</v>
      </c>
      <c r="K32" s="60">
        <f t="shared" ref="K32:K40" si="29">SUM(D32:J32)</f>
        <v>40</v>
      </c>
      <c r="L32" s="60">
        <v>20</v>
      </c>
      <c r="M32" s="60">
        <f t="shared" ref="M32:M40" si="30">SUM(K32:L32)</f>
        <v>60</v>
      </c>
      <c r="N32" s="61">
        <v>2</v>
      </c>
      <c r="O32" s="59" t="s">
        <v>24</v>
      </c>
      <c r="P32" s="62">
        <v>10</v>
      </c>
      <c r="Q32" s="62"/>
      <c r="R32" s="62">
        <v>10</v>
      </c>
      <c r="S32" s="62">
        <v>10</v>
      </c>
      <c r="T32" s="62"/>
      <c r="U32" s="62"/>
      <c r="V32" s="62"/>
      <c r="W32" s="65">
        <f t="shared" si="17"/>
        <v>30</v>
      </c>
      <c r="X32" s="60">
        <v>5</v>
      </c>
      <c r="Y32" s="65">
        <f t="shared" si="28"/>
        <v>35</v>
      </c>
      <c r="Z32" s="61">
        <v>1</v>
      </c>
      <c r="AA32" s="59" t="s">
        <v>24</v>
      </c>
      <c r="AB32" s="90">
        <f t="shared" si="18"/>
        <v>70</v>
      </c>
      <c r="AC32" s="90">
        <f t="shared" si="19"/>
        <v>25</v>
      </c>
      <c r="AD32" s="90">
        <f t="shared" si="20"/>
        <v>95</v>
      </c>
      <c r="AE32" s="91">
        <f t="shared" si="21"/>
        <v>3</v>
      </c>
    </row>
    <row r="33" spans="1:31" ht="22.9" customHeight="1" x14ac:dyDescent="0.35">
      <c r="A33" s="119" t="s">
        <v>158</v>
      </c>
      <c r="B33" s="95">
        <v>12</v>
      </c>
      <c r="C33" s="58" t="s">
        <v>81</v>
      </c>
      <c r="D33" s="59">
        <v>25</v>
      </c>
      <c r="E33" s="59">
        <v>40</v>
      </c>
      <c r="F33" s="59"/>
      <c r="G33" s="59">
        <v>15</v>
      </c>
      <c r="H33" s="59"/>
      <c r="I33" s="59"/>
      <c r="J33" s="59"/>
      <c r="K33" s="60">
        <f t="shared" si="29"/>
        <v>80</v>
      </c>
      <c r="L33" s="60">
        <v>10</v>
      </c>
      <c r="M33" s="60">
        <f t="shared" si="30"/>
        <v>90</v>
      </c>
      <c r="N33" s="61">
        <v>3</v>
      </c>
      <c r="O33" s="61" t="s">
        <v>29</v>
      </c>
      <c r="P33" s="62"/>
      <c r="Q33" s="62"/>
      <c r="R33" s="62"/>
      <c r="S33" s="62"/>
      <c r="T33" s="62"/>
      <c r="U33" s="62"/>
      <c r="V33" s="62"/>
      <c r="W33" s="65"/>
      <c r="X33" s="60"/>
      <c r="Y33" s="65"/>
      <c r="Z33" s="61"/>
      <c r="AA33" s="59"/>
      <c r="AB33" s="90">
        <f t="shared" si="18"/>
        <v>80</v>
      </c>
      <c r="AC33" s="90">
        <f t="shared" si="19"/>
        <v>10</v>
      </c>
      <c r="AD33" s="90">
        <f t="shared" si="20"/>
        <v>90</v>
      </c>
      <c r="AE33" s="91">
        <f t="shared" si="21"/>
        <v>3</v>
      </c>
    </row>
    <row r="34" spans="1:31" ht="27.75" customHeight="1" x14ac:dyDescent="0.35">
      <c r="A34" s="119" t="s">
        <v>146</v>
      </c>
      <c r="B34" s="95">
        <v>13</v>
      </c>
      <c r="C34" s="58" t="s">
        <v>43</v>
      </c>
      <c r="D34" s="59"/>
      <c r="E34" s="59"/>
      <c r="F34" s="59"/>
      <c r="G34" s="59"/>
      <c r="H34" s="59"/>
      <c r="I34" s="59"/>
      <c r="J34" s="59"/>
      <c r="K34" s="60"/>
      <c r="L34" s="60"/>
      <c r="M34" s="60"/>
      <c r="N34" s="61"/>
      <c r="O34" s="59"/>
      <c r="P34" s="62">
        <v>10</v>
      </c>
      <c r="Q34" s="62"/>
      <c r="R34" s="62"/>
      <c r="S34" s="62">
        <v>15</v>
      </c>
      <c r="T34" s="62"/>
      <c r="U34" s="62"/>
      <c r="V34" s="62"/>
      <c r="W34" s="65">
        <f t="shared" si="17"/>
        <v>25</v>
      </c>
      <c r="X34" s="60">
        <v>5</v>
      </c>
      <c r="Y34" s="65">
        <f t="shared" si="28"/>
        <v>30</v>
      </c>
      <c r="Z34" s="61">
        <v>1</v>
      </c>
      <c r="AA34" s="59" t="s">
        <v>24</v>
      </c>
      <c r="AB34" s="90">
        <f t="shared" si="18"/>
        <v>25</v>
      </c>
      <c r="AC34" s="90">
        <f t="shared" si="19"/>
        <v>5</v>
      </c>
      <c r="AD34" s="90">
        <f t="shared" si="20"/>
        <v>30</v>
      </c>
      <c r="AE34" s="91">
        <f t="shared" si="21"/>
        <v>1</v>
      </c>
    </row>
    <row r="35" spans="1:31" ht="22.15" customHeight="1" x14ac:dyDescent="0.35">
      <c r="A35" s="120" t="s">
        <v>129</v>
      </c>
      <c r="B35" s="95">
        <v>14</v>
      </c>
      <c r="C35" s="58" t="s">
        <v>82</v>
      </c>
      <c r="D35" s="62">
        <v>10</v>
      </c>
      <c r="E35" s="62">
        <v>5</v>
      </c>
      <c r="F35" s="62"/>
      <c r="G35" s="62">
        <v>5</v>
      </c>
      <c r="H35" s="62"/>
      <c r="I35" s="62"/>
      <c r="J35" s="62"/>
      <c r="K35" s="60">
        <f t="shared" si="29"/>
        <v>20</v>
      </c>
      <c r="L35" s="60">
        <v>10</v>
      </c>
      <c r="M35" s="60">
        <f t="shared" si="30"/>
        <v>30</v>
      </c>
      <c r="N35" s="61">
        <v>1</v>
      </c>
      <c r="O35" s="59" t="s">
        <v>24</v>
      </c>
      <c r="P35" s="62"/>
      <c r="Q35" s="62"/>
      <c r="R35" s="62"/>
      <c r="S35" s="62"/>
      <c r="T35" s="62"/>
      <c r="U35" s="62"/>
      <c r="V35" s="62"/>
      <c r="W35" s="65"/>
      <c r="X35" s="60"/>
      <c r="Y35" s="65"/>
      <c r="Z35" s="61"/>
      <c r="AA35" s="59"/>
      <c r="AB35" s="90">
        <f t="shared" si="18"/>
        <v>20</v>
      </c>
      <c r="AC35" s="90">
        <f t="shared" si="19"/>
        <v>10</v>
      </c>
      <c r="AD35" s="90">
        <f t="shared" si="20"/>
        <v>30</v>
      </c>
      <c r="AE35" s="91">
        <f t="shared" si="21"/>
        <v>1</v>
      </c>
    </row>
    <row r="36" spans="1:31" ht="28.9" customHeight="1" x14ac:dyDescent="0.35">
      <c r="A36" s="119" t="s">
        <v>196</v>
      </c>
      <c r="B36" s="95">
        <v>15</v>
      </c>
      <c r="C36" s="58" t="s">
        <v>83</v>
      </c>
      <c r="D36" s="59">
        <v>10</v>
      </c>
      <c r="E36" s="59"/>
      <c r="F36" s="59"/>
      <c r="G36" s="62">
        <v>10</v>
      </c>
      <c r="H36" s="62"/>
      <c r="I36" s="62"/>
      <c r="J36" s="62"/>
      <c r="K36" s="60">
        <f t="shared" si="29"/>
        <v>20</v>
      </c>
      <c r="L36" s="60">
        <v>10</v>
      </c>
      <c r="M36" s="60">
        <f t="shared" si="30"/>
        <v>30</v>
      </c>
      <c r="N36" s="61">
        <v>1</v>
      </c>
      <c r="O36" s="61" t="s">
        <v>29</v>
      </c>
      <c r="P36" s="110"/>
      <c r="Q36" s="110"/>
      <c r="R36" s="110"/>
      <c r="S36" s="59"/>
      <c r="T36" s="59"/>
      <c r="U36" s="59"/>
      <c r="V36" s="59"/>
      <c r="W36" s="65"/>
      <c r="X36" s="60"/>
      <c r="Y36" s="65"/>
      <c r="Z36" s="61"/>
      <c r="AA36" s="59"/>
      <c r="AB36" s="90">
        <f t="shared" si="18"/>
        <v>20</v>
      </c>
      <c r="AC36" s="90">
        <f t="shared" si="19"/>
        <v>10</v>
      </c>
      <c r="AD36" s="90">
        <f t="shared" si="20"/>
        <v>30</v>
      </c>
      <c r="AE36" s="91">
        <f t="shared" si="21"/>
        <v>1</v>
      </c>
    </row>
    <row r="37" spans="1:31" ht="22.15" customHeight="1" x14ac:dyDescent="0.35">
      <c r="A37" s="120" t="s">
        <v>130</v>
      </c>
      <c r="B37" s="95">
        <v>16</v>
      </c>
      <c r="C37" s="58" t="s">
        <v>44</v>
      </c>
      <c r="D37" s="59">
        <v>20</v>
      </c>
      <c r="E37" s="59"/>
      <c r="F37" s="59"/>
      <c r="G37" s="59">
        <v>15</v>
      </c>
      <c r="H37" s="109"/>
      <c r="I37" s="59"/>
      <c r="J37" s="59"/>
      <c r="K37" s="60">
        <f t="shared" si="29"/>
        <v>35</v>
      </c>
      <c r="L37" s="60">
        <v>15</v>
      </c>
      <c r="M37" s="60">
        <f t="shared" si="30"/>
        <v>50</v>
      </c>
      <c r="N37" s="61">
        <v>2</v>
      </c>
      <c r="O37" s="61" t="s">
        <v>29</v>
      </c>
      <c r="P37" s="62"/>
      <c r="Q37" s="62"/>
      <c r="R37" s="62"/>
      <c r="S37" s="62"/>
      <c r="T37" s="62"/>
      <c r="U37" s="62"/>
      <c r="V37" s="62"/>
      <c r="W37" s="65"/>
      <c r="X37" s="60"/>
      <c r="Y37" s="65"/>
      <c r="Z37" s="61"/>
      <c r="AA37" s="61"/>
      <c r="AB37" s="90">
        <f t="shared" si="18"/>
        <v>35</v>
      </c>
      <c r="AC37" s="90">
        <f t="shared" si="19"/>
        <v>15</v>
      </c>
      <c r="AD37" s="90">
        <f t="shared" si="20"/>
        <v>50</v>
      </c>
      <c r="AE37" s="91">
        <f t="shared" si="21"/>
        <v>2</v>
      </c>
    </row>
    <row r="38" spans="1:31" ht="31.5" customHeight="1" x14ac:dyDescent="0.35">
      <c r="A38" s="119" t="s">
        <v>131</v>
      </c>
      <c r="B38" s="95">
        <v>17</v>
      </c>
      <c r="C38" s="58" t="s">
        <v>91</v>
      </c>
      <c r="D38" s="59">
        <v>10</v>
      </c>
      <c r="E38" s="59">
        <v>5</v>
      </c>
      <c r="F38" s="59">
        <v>10</v>
      </c>
      <c r="G38" s="59">
        <v>15</v>
      </c>
      <c r="H38" s="109"/>
      <c r="I38" s="59"/>
      <c r="J38" s="59">
        <v>5</v>
      </c>
      <c r="K38" s="60">
        <f t="shared" si="29"/>
        <v>45</v>
      </c>
      <c r="L38" s="60">
        <v>15</v>
      </c>
      <c r="M38" s="60">
        <f t="shared" si="30"/>
        <v>60</v>
      </c>
      <c r="N38" s="61">
        <v>2</v>
      </c>
      <c r="O38" s="59" t="s">
        <v>24</v>
      </c>
      <c r="P38" s="62">
        <v>10</v>
      </c>
      <c r="Q38" s="62">
        <v>10</v>
      </c>
      <c r="R38" s="62">
        <v>20</v>
      </c>
      <c r="S38" s="62">
        <v>10</v>
      </c>
      <c r="T38" s="62"/>
      <c r="U38" s="62"/>
      <c r="V38" s="62">
        <v>5</v>
      </c>
      <c r="W38" s="65">
        <f t="shared" si="17"/>
        <v>55</v>
      </c>
      <c r="X38" s="60">
        <v>20</v>
      </c>
      <c r="Y38" s="65">
        <f t="shared" si="28"/>
        <v>75</v>
      </c>
      <c r="Z38" s="61">
        <v>3</v>
      </c>
      <c r="AA38" s="61" t="s">
        <v>29</v>
      </c>
      <c r="AB38" s="90">
        <f t="shared" si="18"/>
        <v>100</v>
      </c>
      <c r="AC38" s="90">
        <f t="shared" si="19"/>
        <v>35</v>
      </c>
      <c r="AD38" s="90">
        <f t="shared" si="20"/>
        <v>135</v>
      </c>
      <c r="AE38" s="91">
        <f t="shared" si="21"/>
        <v>5</v>
      </c>
    </row>
    <row r="39" spans="1:31" ht="22.15" customHeight="1" x14ac:dyDescent="0.35">
      <c r="A39" s="120" t="s">
        <v>132</v>
      </c>
      <c r="B39" s="95">
        <v>18</v>
      </c>
      <c r="C39" s="58" t="s">
        <v>90</v>
      </c>
      <c r="D39" s="59">
        <v>25</v>
      </c>
      <c r="E39" s="59"/>
      <c r="F39" s="59">
        <v>35</v>
      </c>
      <c r="G39" s="59">
        <v>15</v>
      </c>
      <c r="H39" s="59"/>
      <c r="I39" s="59"/>
      <c r="J39" s="59"/>
      <c r="K39" s="60">
        <f t="shared" si="29"/>
        <v>75</v>
      </c>
      <c r="L39" s="60">
        <v>15</v>
      </c>
      <c r="M39" s="60">
        <f t="shared" si="30"/>
        <v>90</v>
      </c>
      <c r="N39" s="61">
        <v>3</v>
      </c>
      <c r="O39" s="59" t="s">
        <v>24</v>
      </c>
      <c r="P39" s="62">
        <v>25</v>
      </c>
      <c r="Q39" s="62"/>
      <c r="R39" s="62">
        <v>35</v>
      </c>
      <c r="S39" s="62">
        <v>20</v>
      </c>
      <c r="T39" s="62"/>
      <c r="U39" s="62"/>
      <c r="V39" s="62"/>
      <c r="W39" s="65">
        <f t="shared" si="17"/>
        <v>80</v>
      </c>
      <c r="X39" s="60">
        <v>10</v>
      </c>
      <c r="Y39" s="65">
        <f t="shared" si="28"/>
        <v>90</v>
      </c>
      <c r="Z39" s="61">
        <v>3</v>
      </c>
      <c r="AA39" s="59" t="s">
        <v>24</v>
      </c>
      <c r="AB39" s="90">
        <f t="shared" si="18"/>
        <v>155</v>
      </c>
      <c r="AC39" s="90">
        <f t="shared" si="19"/>
        <v>25</v>
      </c>
      <c r="AD39" s="90">
        <f t="shared" si="20"/>
        <v>180</v>
      </c>
      <c r="AE39" s="91">
        <f t="shared" si="21"/>
        <v>6</v>
      </c>
    </row>
    <row r="40" spans="1:31" ht="22.15" customHeight="1" x14ac:dyDescent="0.35">
      <c r="A40" s="120" t="s">
        <v>235</v>
      </c>
      <c r="B40" s="95">
        <v>19</v>
      </c>
      <c r="C40" s="58" t="s">
        <v>59</v>
      </c>
      <c r="D40" s="59">
        <v>20</v>
      </c>
      <c r="E40" s="59">
        <v>15</v>
      </c>
      <c r="F40" s="59">
        <v>20</v>
      </c>
      <c r="G40" s="59"/>
      <c r="H40" s="59"/>
      <c r="I40" s="59"/>
      <c r="J40" s="59"/>
      <c r="K40" s="60">
        <f t="shared" si="29"/>
        <v>55</v>
      </c>
      <c r="L40" s="60">
        <v>5</v>
      </c>
      <c r="M40" s="60">
        <f t="shared" si="30"/>
        <v>60</v>
      </c>
      <c r="N40" s="61">
        <v>2</v>
      </c>
      <c r="O40" s="59" t="s">
        <v>24</v>
      </c>
      <c r="P40" s="62">
        <v>20</v>
      </c>
      <c r="Q40" s="62">
        <v>20</v>
      </c>
      <c r="R40" s="62">
        <v>45</v>
      </c>
      <c r="S40" s="62"/>
      <c r="T40" s="62"/>
      <c r="U40" s="62"/>
      <c r="V40" s="62"/>
      <c r="W40" s="65">
        <f t="shared" si="17"/>
        <v>85</v>
      </c>
      <c r="X40" s="60">
        <v>15</v>
      </c>
      <c r="Y40" s="65">
        <f t="shared" si="28"/>
        <v>100</v>
      </c>
      <c r="Z40" s="61">
        <v>4</v>
      </c>
      <c r="AA40" s="61" t="s">
        <v>29</v>
      </c>
      <c r="AB40" s="90">
        <f t="shared" si="18"/>
        <v>140</v>
      </c>
      <c r="AC40" s="90">
        <f t="shared" si="19"/>
        <v>20</v>
      </c>
      <c r="AD40" s="90">
        <f t="shared" si="20"/>
        <v>160</v>
      </c>
      <c r="AE40" s="91">
        <f t="shared" si="21"/>
        <v>6</v>
      </c>
    </row>
    <row r="41" spans="1:31" ht="22.5" customHeight="1" x14ac:dyDescent="0.35">
      <c r="A41" s="144"/>
      <c r="B41" s="216" t="s">
        <v>34</v>
      </c>
      <c r="C41" s="217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  <c r="AA41" s="38"/>
      <c r="AB41" s="38"/>
      <c r="AC41" s="39"/>
      <c r="AD41" s="39"/>
      <c r="AE41" s="39"/>
    </row>
    <row r="42" spans="1:31" ht="30" customHeight="1" x14ac:dyDescent="0.35">
      <c r="A42" s="119" t="s">
        <v>133</v>
      </c>
      <c r="B42" s="20">
        <v>1</v>
      </c>
      <c r="C42" s="22" t="s">
        <v>38</v>
      </c>
      <c r="D42" s="27"/>
      <c r="E42" s="27">
        <v>25</v>
      </c>
      <c r="F42" s="27"/>
      <c r="G42" s="27"/>
      <c r="H42" s="27"/>
      <c r="I42" s="27"/>
      <c r="J42" s="27"/>
      <c r="K42" s="27">
        <f t="shared" ref="K42" si="31">SUM(D42:J42)</f>
        <v>25</v>
      </c>
      <c r="L42" s="27">
        <v>5</v>
      </c>
      <c r="M42" s="27">
        <f t="shared" ref="M42" si="32">SUM(K42:L42)</f>
        <v>30</v>
      </c>
      <c r="N42" s="28">
        <v>1</v>
      </c>
      <c r="O42" s="12" t="s">
        <v>24</v>
      </c>
      <c r="P42" s="27"/>
      <c r="Q42" s="21"/>
      <c r="R42" s="27"/>
      <c r="S42" s="27"/>
      <c r="T42" s="27"/>
      <c r="U42" s="27"/>
      <c r="V42" s="27"/>
      <c r="W42" s="37"/>
      <c r="X42" s="27"/>
      <c r="Y42" s="37"/>
      <c r="Z42" s="13"/>
      <c r="AA42" s="12"/>
      <c r="AB42" s="41">
        <f t="shared" ref="AB42:AC50" si="33">SUM(K42+W42)</f>
        <v>25</v>
      </c>
      <c r="AC42" s="41">
        <f t="shared" si="33"/>
        <v>5</v>
      </c>
      <c r="AD42" s="41">
        <f t="shared" ref="AD42:AD50" si="34">SUM(AB42+AC42)</f>
        <v>30</v>
      </c>
      <c r="AE42" s="42">
        <f t="shared" ref="AE42:AE47" si="35">SUM(N42+Z42)</f>
        <v>1</v>
      </c>
    </row>
    <row r="43" spans="1:31" ht="30" customHeight="1" x14ac:dyDescent="0.35">
      <c r="A43" s="120" t="s">
        <v>114</v>
      </c>
      <c r="B43" s="20">
        <v>2</v>
      </c>
      <c r="C43" s="25" t="s">
        <v>41</v>
      </c>
      <c r="D43" s="27"/>
      <c r="E43" s="27">
        <v>25</v>
      </c>
      <c r="F43" s="27"/>
      <c r="G43" s="27"/>
      <c r="H43" s="27"/>
      <c r="I43" s="27"/>
      <c r="J43" s="27"/>
      <c r="K43" s="27">
        <f t="shared" ref="K43" si="36">SUM(D43:J43)</f>
        <v>25</v>
      </c>
      <c r="L43" s="27">
        <v>5</v>
      </c>
      <c r="M43" s="27">
        <f t="shared" ref="M43:M44" si="37">SUM(K43:L43)</f>
        <v>30</v>
      </c>
      <c r="N43" s="28">
        <v>1</v>
      </c>
      <c r="O43" s="12" t="s">
        <v>24</v>
      </c>
      <c r="P43" s="27"/>
      <c r="Q43" s="21"/>
      <c r="R43" s="27"/>
      <c r="S43" s="27"/>
      <c r="T43" s="27"/>
      <c r="U43" s="27"/>
      <c r="V43" s="27"/>
      <c r="W43" s="37"/>
      <c r="X43" s="27"/>
      <c r="Y43" s="37"/>
      <c r="Z43" s="13"/>
      <c r="AA43" s="12"/>
      <c r="AB43" s="41">
        <f t="shared" si="33"/>
        <v>25</v>
      </c>
      <c r="AC43" s="41">
        <v>5</v>
      </c>
      <c r="AD43" s="41">
        <f t="shared" si="34"/>
        <v>30</v>
      </c>
      <c r="AE43" s="42">
        <f t="shared" si="35"/>
        <v>1</v>
      </c>
    </row>
    <row r="44" spans="1:31" ht="30" customHeight="1" x14ac:dyDescent="0.35">
      <c r="A44" s="120" t="s">
        <v>134</v>
      </c>
      <c r="B44" s="20">
        <v>3</v>
      </c>
      <c r="C44" s="25" t="s">
        <v>42</v>
      </c>
      <c r="D44" s="27"/>
      <c r="E44" s="27">
        <v>25</v>
      </c>
      <c r="F44" s="27"/>
      <c r="G44" s="27"/>
      <c r="H44" s="27"/>
      <c r="I44" s="27"/>
      <c r="J44" s="27"/>
      <c r="K44" s="27">
        <v>25</v>
      </c>
      <c r="L44" s="27">
        <v>5</v>
      </c>
      <c r="M44" s="27">
        <f t="shared" si="37"/>
        <v>30</v>
      </c>
      <c r="N44" s="28">
        <v>1</v>
      </c>
      <c r="O44" s="12" t="s">
        <v>24</v>
      </c>
      <c r="P44" s="27"/>
      <c r="Q44" s="21"/>
      <c r="R44" s="27"/>
      <c r="S44" s="27"/>
      <c r="T44" s="27"/>
      <c r="U44" s="27"/>
      <c r="V44" s="27"/>
      <c r="W44" s="37"/>
      <c r="X44" s="27"/>
      <c r="Y44" s="37"/>
      <c r="Z44" s="13"/>
      <c r="AA44" s="12"/>
      <c r="AB44" s="41">
        <f t="shared" si="33"/>
        <v>25</v>
      </c>
      <c r="AC44" s="41">
        <v>5</v>
      </c>
      <c r="AD44" s="41">
        <f t="shared" si="34"/>
        <v>30</v>
      </c>
      <c r="AE44" s="42">
        <f t="shared" si="35"/>
        <v>1</v>
      </c>
    </row>
    <row r="45" spans="1:31" ht="38.65" customHeight="1" x14ac:dyDescent="0.35">
      <c r="A45" s="119" t="s">
        <v>133</v>
      </c>
      <c r="B45" s="20">
        <v>4</v>
      </c>
      <c r="C45" s="22" t="s">
        <v>39</v>
      </c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8"/>
      <c r="O45" s="12"/>
      <c r="P45" s="27"/>
      <c r="Q45" s="21">
        <v>25</v>
      </c>
      <c r="R45" s="27"/>
      <c r="S45" s="27"/>
      <c r="T45" s="27"/>
      <c r="U45" s="27"/>
      <c r="V45" s="27"/>
      <c r="W45" s="37">
        <f t="shared" ref="W45:W47" si="38">SUM(P45:V45)</f>
        <v>25</v>
      </c>
      <c r="X45" s="27">
        <v>5</v>
      </c>
      <c r="Y45" s="37">
        <f t="shared" ref="Y45:Y47" si="39">SUM(W45:X45)</f>
        <v>30</v>
      </c>
      <c r="Z45" s="13">
        <v>1</v>
      </c>
      <c r="AA45" s="12" t="s">
        <v>24</v>
      </c>
      <c r="AB45" s="41">
        <f t="shared" si="33"/>
        <v>25</v>
      </c>
      <c r="AC45" s="41">
        <f t="shared" si="33"/>
        <v>5</v>
      </c>
      <c r="AD45" s="41">
        <f t="shared" si="34"/>
        <v>30</v>
      </c>
      <c r="AE45" s="42">
        <f t="shared" si="35"/>
        <v>1</v>
      </c>
    </row>
    <row r="46" spans="1:31" ht="30" customHeight="1" x14ac:dyDescent="0.35">
      <c r="A46" s="120" t="s">
        <v>135</v>
      </c>
      <c r="B46" s="20">
        <v>5</v>
      </c>
      <c r="C46" s="22" t="s">
        <v>40</v>
      </c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8"/>
      <c r="O46" s="12"/>
      <c r="P46" s="27"/>
      <c r="Q46" s="21">
        <v>25</v>
      </c>
      <c r="R46" s="27"/>
      <c r="S46" s="27"/>
      <c r="T46" s="27"/>
      <c r="U46" s="27"/>
      <c r="V46" s="27"/>
      <c r="W46" s="37">
        <f t="shared" si="38"/>
        <v>25</v>
      </c>
      <c r="X46" s="27">
        <v>5</v>
      </c>
      <c r="Y46" s="37">
        <f t="shared" si="39"/>
        <v>30</v>
      </c>
      <c r="Z46" s="13">
        <v>1</v>
      </c>
      <c r="AA46" s="12" t="s">
        <v>24</v>
      </c>
      <c r="AB46" s="41">
        <f t="shared" si="33"/>
        <v>25</v>
      </c>
      <c r="AC46" s="41">
        <f t="shared" si="33"/>
        <v>5</v>
      </c>
      <c r="AD46" s="41">
        <f t="shared" si="34"/>
        <v>30</v>
      </c>
      <c r="AE46" s="42">
        <f t="shared" si="35"/>
        <v>1</v>
      </c>
    </row>
    <row r="47" spans="1:31" ht="42" customHeight="1" x14ac:dyDescent="0.35">
      <c r="A47" s="120" t="s">
        <v>112</v>
      </c>
      <c r="B47" s="20">
        <v>6</v>
      </c>
      <c r="C47" s="22" t="s">
        <v>186</v>
      </c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8"/>
      <c r="O47" s="12"/>
      <c r="P47" s="27"/>
      <c r="Q47" s="21">
        <v>25</v>
      </c>
      <c r="R47" s="27"/>
      <c r="S47" s="27"/>
      <c r="T47" s="27"/>
      <c r="U47" s="27"/>
      <c r="V47" s="27"/>
      <c r="W47" s="37">
        <f t="shared" si="38"/>
        <v>25</v>
      </c>
      <c r="X47" s="27">
        <v>5</v>
      </c>
      <c r="Y47" s="37">
        <f t="shared" si="39"/>
        <v>30</v>
      </c>
      <c r="Z47" s="13">
        <v>1</v>
      </c>
      <c r="AA47" s="12" t="s">
        <v>24</v>
      </c>
      <c r="AB47" s="41">
        <f t="shared" si="33"/>
        <v>25</v>
      </c>
      <c r="AC47" s="41">
        <f t="shared" si="33"/>
        <v>5</v>
      </c>
      <c r="AD47" s="41">
        <f t="shared" si="34"/>
        <v>30</v>
      </c>
      <c r="AE47" s="42">
        <f t="shared" si="35"/>
        <v>1</v>
      </c>
    </row>
    <row r="48" spans="1:31" x14ac:dyDescent="0.35">
      <c r="A48" s="144"/>
      <c r="B48" s="211" t="s">
        <v>37</v>
      </c>
      <c r="C48" s="212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  <c r="AA48" s="38"/>
      <c r="AB48" s="38"/>
      <c r="AC48" s="39"/>
      <c r="AD48" s="39"/>
      <c r="AE48" s="39"/>
    </row>
    <row r="49" spans="1:31" ht="89.5" customHeight="1" x14ac:dyDescent="0.35">
      <c r="A49" s="119" t="s">
        <v>154</v>
      </c>
      <c r="B49" s="101">
        <v>20</v>
      </c>
      <c r="C49" s="74" t="s">
        <v>210</v>
      </c>
      <c r="D49" s="80"/>
      <c r="E49" s="77"/>
      <c r="F49" s="77"/>
      <c r="G49" s="76"/>
      <c r="H49" s="77"/>
      <c r="I49" s="77">
        <v>120</v>
      </c>
      <c r="J49" s="93"/>
      <c r="K49" s="93">
        <f t="shared" ref="K49" si="40">SUM(D49:J49)</f>
        <v>120</v>
      </c>
      <c r="L49" s="93"/>
      <c r="M49" s="93">
        <f t="shared" ref="M49" si="41">SUM(K49:L49)</f>
        <v>120</v>
      </c>
      <c r="N49" s="76">
        <v>4</v>
      </c>
      <c r="O49" s="77" t="s">
        <v>24</v>
      </c>
      <c r="P49" s="77"/>
      <c r="Q49" s="77"/>
      <c r="R49" s="77"/>
      <c r="S49" s="77"/>
      <c r="T49" s="77"/>
      <c r="U49" s="77"/>
      <c r="V49" s="77"/>
      <c r="W49" s="93"/>
      <c r="X49" s="93"/>
      <c r="Y49" s="93"/>
      <c r="Z49" s="76"/>
      <c r="AA49" s="77" t="s">
        <v>24</v>
      </c>
      <c r="AB49" s="41">
        <f t="shared" ref="AB49:AC49" si="42">SUM(K49+W49)</f>
        <v>120</v>
      </c>
      <c r="AC49" s="41">
        <f t="shared" si="42"/>
        <v>0</v>
      </c>
      <c r="AD49" s="41">
        <f t="shared" ref="AD49" si="43">SUM(AB49+AC49)</f>
        <v>120</v>
      </c>
      <c r="AE49" s="42">
        <f t="shared" ref="AE49:AE50" si="44">SUM(N49+Z49)</f>
        <v>4</v>
      </c>
    </row>
    <row r="50" spans="1:31" ht="54.5" customHeight="1" x14ac:dyDescent="0.35">
      <c r="A50" s="167" t="s">
        <v>154</v>
      </c>
      <c r="B50" s="101">
        <v>21</v>
      </c>
      <c r="C50" s="79" t="s">
        <v>215</v>
      </c>
      <c r="D50" s="80"/>
      <c r="E50" s="77"/>
      <c r="F50" s="77"/>
      <c r="G50" s="76"/>
      <c r="H50" s="77"/>
      <c r="I50" s="77"/>
      <c r="J50" s="93"/>
      <c r="K50" s="93"/>
      <c r="L50" s="93"/>
      <c r="M50" s="93"/>
      <c r="N50" s="76"/>
      <c r="O50" s="77" t="s">
        <v>24</v>
      </c>
      <c r="P50" s="77"/>
      <c r="Q50" s="77"/>
      <c r="R50" s="77"/>
      <c r="S50" s="77"/>
      <c r="T50" s="77"/>
      <c r="U50" s="77">
        <v>192</v>
      </c>
      <c r="V50" s="77"/>
      <c r="W50" s="93">
        <f>SUM(P50:U50)</f>
        <v>192</v>
      </c>
      <c r="X50" s="93"/>
      <c r="Y50" s="93">
        <f t="shared" ref="Y50" si="45">SUM(W50:X50)</f>
        <v>192</v>
      </c>
      <c r="Z50" s="76">
        <v>8</v>
      </c>
      <c r="AA50" s="77" t="s">
        <v>24</v>
      </c>
      <c r="AB50" s="41">
        <f t="shared" si="33"/>
        <v>192</v>
      </c>
      <c r="AC50" s="41">
        <f t="shared" si="33"/>
        <v>0</v>
      </c>
      <c r="AD50" s="41">
        <f t="shared" si="34"/>
        <v>192</v>
      </c>
      <c r="AE50" s="42">
        <f t="shared" si="44"/>
        <v>8</v>
      </c>
    </row>
    <row r="51" spans="1:31" x14ac:dyDescent="0.35">
      <c r="A51" s="118"/>
      <c r="B51" s="201" t="s">
        <v>25</v>
      </c>
      <c r="C51" s="202"/>
      <c r="D51" s="40">
        <f t="shared" ref="D51:N51" si="46">SUM(D49:D50,D20:D40)</f>
        <v>171</v>
      </c>
      <c r="E51" s="40">
        <f t="shared" si="46"/>
        <v>120</v>
      </c>
      <c r="F51" s="40">
        <f t="shared" si="46"/>
        <v>160</v>
      </c>
      <c r="G51" s="40">
        <f t="shared" si="46"/>
        <v>90</v>
      </c>
      <c r="H51" s="40">
        <f t="shared" si="46"/>
        <v>0</v>
      </c>
      <c r="I51" s="40">
        <f t="shared" si="46"/>
        <v>120</v>
      </c>
      <c r="J51" s="40">
        <f t="shared" si="46"/>
        <v>19</v>
      </c>
      <c r="K51" s="40">
        <f t="shared" si="46"/>
        <v>680</v>
      </c>
      <c r="L51" s="40">
        <f t="shared" si="46"/>
        <v>195</v>
      </c>
      <c r="M51" s="40">
        <f t="shared" si="46"/>
        <v>875</v>
      </c>
      <c r="N51" s="40">
        <f t="shared" si="46"/>
        <v>30</v>
      </c>
      <c r="O51" s="39" t="s">
        <v>26</v>
      </c>
      <c r="P51" s="40">
        <f t="shared" ref="P51:Z51" si="47">SUM(P49:P50,P20:P40)</f>
        <v>110</v>
      </c>
      <c r="Q51" s="40">
        <f t="shared" si="47"/>
        <v>55</v>
      </c>
      <c r="R51" s="40">
        <f t="shared" si="47"/>
        <v>190</v>
      </c>
      <c r="S51" s="40">
        <f t="shared" si="47"/>
        <v>85</v>
      </c>
      <c r="T51" s="40">
        <f t="shared" si="47"/>
        <v>0</v>
      </c>
      <c r="U51" s="40">
        <f t="shared" si="47"/>
        <v>192</v>
      </c>
      <c r="V51" s="40">
        <f t="shared" si="47"/>
        <v>5</v>
      </c>
      <c r="W51" s="40">
        <f t="shared" si="47"/>
        <v>637</v>
      </c>
      <c r="X51" s="40">
        <f t="shared" si="47"/>
        <v>145</v>
      </c>
      <c r="Y51" s="40">
        <f t="shared" si="47"/>
        <v>782</v>
      </c>
      <c r="Z51" s="40">
        <f t="shared" si="47"/>
        <v>30</v>
      </c>
      <c r="AA51" s="39" t="s">
        <v>26</v>
      </c>
      <c r="AB51" s="40">
        <f>SUM(AB49:AB50,AB20:AB40)</f>
        <v>1317</v>
      </c>
      <c r="AC51" s="40">
        <f>SUM(AC49:AC50,AC20:AC40)</f>
        <v>340</v>
      </c>
      <c r="AD51" s="40">
        <f>SUM(AD49:AD50,AD20:AD40)</f>
        <v>1657</v>
      </c>
      <c r="AE51" s="40">
        <f>SUM(AE49:AE50,AE20:AE41)</f>
        <v>60</v>
      </c>
    </row>
    <row r="52" spans="1:31" x14ac:dyDescent="0.35">
      <c r="A52" s="118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</row>
    <row r="53" spans="1:31" x14ac:dyDescent="0.35">
      <c r="A53" s="118"/>
      <c r="B53" s="5" t="s">
        <v>27</v>
      </c>
    </row>
    <row r="54" spans="1:31" x14ac:dyDescent="0.35">
      <c r="A54" s="118"/>
      <c r="B54" s="6" t="s">
        <v>28</v>
      </c>
    </row>
    <row r="55" spans="1:31" x14ac:dyDescent="0.35">
      <c r="A55" s="118"/>
      <c r="B55" s="11"/>
    </row>
    <row r="56" spans="1:31" x14ac:dyDescent="0.35">
      <c r="A56" s="118"/>
      <c r="M56" s="10" t="s">
        <v>33</v>
      </c>
    </row>
    <row r="57" spans="1:31" x14ac:dyDescent="0.35">
      <c r="A57" s="118"/>
    </row>
    <row r="58" spans="1:31" x14ac:dyDescent="0.35">
      <c r="A58" s="118"/>
    </row>
    <row r="60" spans="1:31" x14ac:dyDescent="0.35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</row>
    <row r="61" spans="1:31" x14ac:dyDescent="0.35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</row>
    <row r="62" spans="1:31" x14ac:dyDescent="0.35"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</row>
    <row r="63" spans="1:31" x14ac:dyDescent="0.35"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</row>
    <row r="64" spans="1:31" x14ac:dyDescent="0.35"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</row>
  </sheetData>
  <mergeCells count="13">
    <mergeCell ref="M18:N18"/>
    <mergeCell ref="B41:C41"/>
    <mergeCell ref="B51:C5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  <mergeCell ref="B48:C48"/>
  </mergeCells>
  <pageMargins left="0.25" right="0.25" top="0.75" bottom="0.75" header="0.3" footer="0.3"/>
  <pageSetup paperSize="9" scale="75" orientation="landscape" r:id="rId1"/>
  <rowBreaks count="2" manualBreakCount="2">
    <brk id="28" max="30" man="1"/>
    <brk id="47" max="16383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E67"/>
  <sheetViews>
    <sheetView zoomScale="85" zoomScaleNormal="85" zoomScaleSheetLayoutView="85" workbookViewId="0">
      <selection activeCell="F7" sqref="F7"/>
    </sheetView>
  </sheetViews>
  <sheetFormatPr defaultRowHeight="14.5" x14ac:dyDescent="0.35"/>
  <cols>
    <col min="1" max="1" width="37.26953125" customWidth="1"/>
    <col min="2" max="2" width="6.54296875" customWidth="1"/>
    <col min="3" max="3" width="33.453125" customWidth="1"/>
    <col min="11" max="11" width="7" customWidth="1"/>
    <col min="12" max="12" width="7.7265625" customWidth="1"/>
    <col min="14" max="14" width="6.26953125" customWidth="1"/>
    <col min="15" max="15" width="6.453125" customWidth="1"/>
  </cols>
  <sheetData>
    <row r="2" spans="2:31" x14ac:dyDescent="0.35">
      <c r="AC2" t="s">
        <v>54</v>
      </c>
    </row>
    <row r="4" spans="2:31" x14ac:dyDescent="0.35">
      <c r="B4" s="1"/>
    </row>
    <row r="5" spans="2:31" x14ac:dyDescent="0.35">
      <c r="B5" s="1"/>
    </row>
    <row r="6" spans="2:31" ht="20" x14ac:dyDescent="0.35">
      <c r="B6" s="1"/>
      <c r="O6" s="7" t="s">
        <v>0</v>
      </c>
    </row>
    <row r="8" spans="2:31" x14ac:dyDescent="0.35">
      <c r="B8" s="2" t="s">
        <v>35</v>
      </c>
    </row>
    <row r="9" spans="2:31" x14ac:dyDescent="0.35">
      <c r="B9" s="2" t="s">
        <v>1</v>
      </c>
    </row>
    <row r="10" spans="2:31" x14ac:dyDescent="0.35">
      <c r="B10" s="2" t="s">
        <v>36</v>
      </c>
    </row>
    <row r="11" spans="2:31" x14ac:dyDescent="0.35">
      <c r="B11" s="2" t="s">
        <v>2</v>
      </c>
    </row>
    <row r="12" spans="2:31" x14ac:dyDescent="0.35">
      <c r="B12" s="2" t="s">
        <v>234</v>
      </c>
    </row>
    <row r="13" spans="2:31" x14ac:dyDescent="0.35">
      <c r="B13" s="3"/>
    </row>
    <row r="14" spans="2:31" x14ac:dyDescent="0.35">
      <c r="B14" s="203" t="s">
        <v>48</v>
      </c>
      <c r="C14" s="203"/>
      <c r="D14" s="203"/>
      <c r="E14" s="203"/>
      <c r="F14" s="203"/>
      <c r="G14" s="203"/>
      <c r="H14" s="203"/>
      <c r="I14" s="203"/>
      <c r="J14" s="203"/>
      <c r="K14" s="203"/>
      <c r="L14" s="203"/>
      <c r="M14" s="203"/>
      <c r="N14" s="203"/>
      <c r="O14" s="203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3"/>
      <c r="AA14" s="203"/>
      <c r="AB14" s="203"/>
      <c r="AC14" s="203"/>
      <c r="AD14" s="203"/>
      <c r="AE14" s="203"/>
    </row>
    <row r="15" spans="2:31" x14ac:dyDescent="0.35">
      <c r="B15" s="204"/>
      <c r="C15" s="205"/>
      <c r="D15" s="206" t="s">
        <v>58</v>
      </c>
      <c r="E15" s="206"/>
      <c r="F15" s="206"/>
      <c r="G15" s="206"/>
      <c r="H15" s="206"/>
      <c r="I15" s="206"/>
      <c r="J15" s="206"/>
      <c r="K15" s="206"/>
      <c r="L15" s="206"/>
      <c r="M15" s="206"/>
      <c r="N15" s="206"/>
      <c r="O15" s="206"/>
      <c r="P15" s="206" t="s">
        <v>49</v>
      </c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7"/>
      <c r="AC15" s="207"/>
      <c r="AD15" s="207"/>
      <c r="AE15" s="207"/>
    </row>
    <row r="16" spans="2:31" x14ac:dyDescent="0.35">
      <c r="B16" s="204"/>
      <c r="C16" s="205"/>
      <c r="D16" s="208" t="s">
        <v>5</v>
      </c>
      <c r="E16" s="208"/>
      <c r="F16" s="208"/>
      <c r="G16" s="208"/>
      <c r="H16" s="208"/>
      <c r="I16" s="208"/>
      <c r="J16" s="208"/>
      <c r="K16" s="208"/>
      <c r="L16" s="208"/>
      <c r="M16" s="202"/>
      <c r="N16" s="202"/>
      <c r="O16" s="202"/>
      <c r="P16" s="208" t="s">
        <v>5</v>
      </c>
      <c r="Q16" s="208"/>
      <c r="R16" s="208"/>
      <c r="S16" s="208"/>
      <c r="T16" s="208"/>
      <c r="U16" s="208"/>
      <c r="V16" s="208"/>
      <c r="W16" s="208"/>
      <c r="X16" s="208"/>
      <c r="Y16" s="202"/>
      <c r="Z16" s="202"/>
      <c r="AA16" s="202"/>
      <c r="AB16" s="209"/>
      <c r="AC16" s="210"/>
      <c r="AD16" s="210"/>
      <c r="AE16" s="210"/>
    </row>
    <row r="17" spans="1:31" ht="87.5" x14ac:dyDescent="0.35">
      <c r="B17" s="24" t="s">
        <v>6</v>
      </c>
      <c r="C17" s="15" t="s">
        <v>7</v>
      </c>
      <c r="D17" s="15" t="s">
        <v>8</v>
      </c>
      <c r="E17" s="15" t="s">
        <v>9</v>
      </c>
      <c r="F17" s="15" t="s">
        <v>10</v>
      </c>
      <c r="G17" s="15" t="s">
        <v>11</v>
      </c>
      <c r="H17" s="15" t="s">
        <v>12</v>
      </c>
      <c r="I17" s="15" t="s">
        <v>13</v>
      </c>
      <c r="J17" s="15" t="s">
        <v>14</v>
      </c>
      <c r="K17" s="16" t="s">
        <v>60</v>
      </c>
      <c r="L17" s="16" t="s">
        <v>61</v>
      </c>
      <c r="M17" s="16" t="s">
        <v>64</v>
      </c>
      <c r="N17" s="16" t="s">
        <v>16</v>
      </c>
      <c r="O17" s="16" t="s">
        <v>17</v>
      </c>
      <c r="P17" s="15" t="s">
        <v>8</v>
      </c>
      <c r="Q17" s="15" t="s">
        <v>9</v>
      </c>
      <c r="R17" s="15" t="s">
        <v>10</v>
      </c>
      <c r="S17" s="15" t="s">
        <v>11</v>
      </c>
      <c r="T17" s="15" t="s">
        <v>12</v>
      </c>
      <c r="U17" s="15" t="s">
        <v>13</v>
      </c>
      <c r="V17" s="15" t="s">
        <v>18</v>
      </c>
      <c r="W17" s="16" t="s">
        <v>60</v>
      </c>
      <c r="X17" s="16" t="s">
        <v>61</v>
      </c>
      <c r="Y17" s="16" t="s">
        <v>15</v>
      </c>
      <c r="Z17" s="16" t="s">
        <v>19</v>
      </c>
      <c r="AA17" s="16" t="s">
        <v>20</v>
      </c>
      <c r="AB17" s="23" t="s">
        <v>63</v>
      </c>
      <c r="AC17" s="23" t="s">
        <v>65</v>
      </c>
      <c r="AD17" s="23" t="s">
        <v>21</v>
      </c>
      <c r="AE17" s="23" t="s">
        <v>22</v>
      </c>
    </row>
    <row r="18" spans="1:31" x14ac:dyDescent="0.35">
      <c r="A18" s="116" t="s">
        <v>106</v>
      </c>
      <c r="B18" s="150" t="s">
        <v>23</v>
      </c>
      <c r="C18" s="17"/>
      <c r="D18" s="17"/>
      <c r="E18" s="18"/>
      <c r="F18" s="18"/>
      <c r="G18" s="18"/>
      <c r="H18" s="18"/>
      <c r="I18" s="18"/>
      <c r="J18" s="18"/>
      <c r="K18" s="18"/>
      <c r="L18" s="18"/>
      <c r="M18" s="215"/>
      <c r="N18" s="215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</row>
    <row r="19" spans="1:31" ht="27" customHeight="1" x14ac:dyDescent="0.35">
      <c r="A19" s="127"/>
      <c r="B19" s="128"/>
      <c r="C19" s="173" t="s">
        <v>212</v>
      </c>
      <c r="D19" s="129"/>
      <c r="E19" s="129"/>
      <c r="F19" s="129"/>
      <c r="G19" s="129"/>
      <c r="H19" s="129"/>
      <c r="I19" s="129"/>
      <c r="J19" s="129"/>
      <c r="K19" s="130"/>
      <c r="L19" s="130"/>
      <c r="M19" s="130"/>
      <c r="N19" s="131"/>
      <c r="O19" s="129"/>
      <c r="P19" s="132"/>
      <c r="Q19" s="132"/>
      <c r="R19" s="132"/>
      <c r="S19" s="132"/>
      <c r="T19" s="132"/>
      <c r="U19" s="132"/>
      <c r="V19" s="132"/>
      <c r="W19" s="130"/>
      <c r="X19" s="130"/>
      <c r="Y19" s="130"/>
      <c r="Z19" s="131"/>
      <c r="AA19" s="129"/>
      <c r="AB19" s="133"/>
      <c r="AC19" s="130"/>
      <c r="AD19" s="130"/>
      <c r="AE19" s="134"/>
    </row>
    <row r="20" spans="1:31" ht="27" customHeight="1" x14ac:dyDescent="0.35">
      <c r="A20" s="119" t="s">
        <v>115</v>
      </c>
      <c r="B20" s="102">
        <v>1</v>
      </c>
      <c r="C20" s="103" t="s">
        <v>87</v>
      </c>
      <c r="D20" s="104"/>
      <c r="E20" s="104"/>
      <c r="F20" s="104"/>
      <c r="G20" s="104"/>
      <c r="H20" s="104"/>
      <c r="I20" s="104"/>
      <c r="J20" s="104"/>
      <c r="K20" s="105"/>
      <c r="L20" s="105"/>
      <c r="M20" s="105"/>
      <c r="N20" s="106"/>
      <c r="O20" s="104"/>
      <c r="P20" s="107">
        <v>10</v>
      </c>
      <c r="Q20" s="107">
        <v>10</v>
      </c>
      <c r="R20" s="107"/>
      <c r="S20" s="107"/>
      <c r="T20" s="107"/>
      <c r="U20" s="107"/>
      <c r="V20" s="107"/>
      <c r="W20" s="105">
        <f t="shared" ref="W20" si="0">SUM(P20:V20)</f>
        <v>20</v>
      </c>
      <c r="X20" s="105">
        <v>5</v>
      </c>
      <c r="Y20" s="105">
        <f t="shared" ref="Y20" si="1">SUM(W20,X20)</f>
        <v>25</v>
      </c>
      <c r="Z20" s="106">
        <v>1</v>
      </c>
      <c r="AA20" s="104" t="s">
        <v>24</v>
      </c>
      <c r="AB20" s="115">
        <f>SUM(P20:R20)</f>
        <v>20</v>
      </c>
      <c r="AC20" s="90">
        <f t="shared" ref="AC20" si="2">SUM(L20+X20)</f>
        <v>5</v>
      </c>
      <c r="AD20" s="90">
        <f t="shared" ref="AD20" si="3">SUM(AB20+AC20)</f>
        <v>25</v>
      </c>
      <c r="AE20" s="92">
        <f t="shared" ref="AE20" si="4">SUM(N20+Z20)</f>
        <v>1</v>
      </c>
    </row>
    <row r="21" spans="1:31" ht="27" customHeight="1" x14ac:dyDescent="0.35">
      <c r="A21" s="120" t="s">
        <v>190</v>
      </c>
      <c r="B21" s="102">
        <v>2</v>
      </c>
      <c r="C21" s="103" t="s">
        <v>46</v>
      </c>
      <c r="D21" s="104"/>
      <c r="E21" s="104"/>
      <c r="F21" s="104">
        <v>20</v>
      </c>
      <c r="G21" s="104"/>
      <c r="H21" s="104"/>
      <c r="I21" s="104"/>
      <c r="J21" s="104"/>
      <c r="K21" s="105">
        <f t="shared" ref="K21" si="5">SUM(D21:J21)</f>
        <v>20</v>
      </c>
      <c r="L21" s="105">
        <v>5</v>
      </c>
      <c r="M21" s="105">
        <f t="shared" ref="M21" si="6">SUM(K21,L21)</f>
        <v>25</v>
      </c>
      <c r="N21" s="106">
        <v>1</v>
      </c>
      <c r="O21" s="104" t="s">
        <v>24</v>
      </c>
      <c r="P21" s="104"/>
      <c r="Q21" s="104"/>
      <c r="R21" s="104">
        <v>30</v>
      </c>
      <c r="S21" s="104"/>
      <c r="T21" s="104"/>
      <c r="U21" s="104"/>
      <c r="V21" s="104"/>
      <c r="W21" s="105">
        <f t="shared" ref="W21" si="7">SUM(P21:V21)</f>
        <v>30</v>
      </c>
      <c r="X21" s="105">
        <v>20</v>
      </c>
      <c r="Y21" s="105">
        <f t="shared" ref="Y21" si="8">SUM(W21,X21)</f>
        <v>50</v>
      </c>
      <c r="Z21" s="106">
        <v>2</v>
      </c>
      <c r="AA21" s="104" t="s">
        <v>24</v>
      </c>
      <c r="AB21" s="90">
        <f t="shared" ref="AB21" si="9">SUM(K21+W21)</f>
        <v>50</v>
      </c>
      <c r="AC21" s="90">
        <f t="shared" ref="AC21" si="10">SUM(L21+X21)</f>
        <v>25</v>
      </c>
      <c r="AD21" s="90">
        <f t="shared" ref="AD21" si="11">SUM(AB21+AC21)</f>
        <v>75</v>
      </c>
      <c r="AE21" s="92">
        <f t="shared" ref="AE21" si="12">SUM(N21+Z21)</f>
        <v>3</v>
      </c>
    </row>
    <row r="22" spans="1:31" ht="26.25" customHeight="1" x14ac:dyDescent="0.35">
      <c r="A22" s="121"/>
      <c r="B22" s="94"/>
      <c r="C22" s="57" t="s">
        <v>93</v>
      </c>
      <c r="D22" s="47"/>
      <c r="E22" s="47"/>
      <c r="F22" s="47"/>
      <c r="G22" s="47"/>
      <c r="H22" s="47"/>
      <c r="I22" s="47"/>
      <c r="J22" s="47"/>
      <c r="K22" s="48"/>
      <c r="L22" s="48"/>
      <c r="M22" s="48"/>
      <c r="N22" s="46"/>
      <c r="O22" s="45"/>
      <c r="P22" s="47"/>
      <c r="Q22" s="47"/>
      <c r="R22" s="47"/>
      <c r="S22" s="47"/>
      <c r="T22" s="47"/>
      <c r="U22" s="47"/>
      <c r="V22" s="47"/>
      <c r="W22" s="48"/>
      <c r="X22" s="48"/>
      <c r="Y22" s="48"/>
      <c r="Z22" s="46"/>
      <c r="AA22" s="46"/>
      <c r="AB22" s="48"/>
      <c r="AC22" s="48"/>
      <c r="AD22" s="48"/>
      <c r="AE22" s="50"/>
    </row>
    <row r="23" spans="1:31" ht="26.25" customHeight="1" x14ac:dyDescent="0.35">
      <c r="A23" s="119" t="s">
        <v>194</v>
      </c>
      <c r="B23" s="95">
        <v>3</v>
      </c>
      <c r="C23" s="58" t="s">
        <v>159</v>
      </c>
      <c r="D23" s="59">
        <v>20</v>
      </c>
      <c r="E23" s="59">
        <v>10</v>
      </c>
      <c r="F23" s="59">
        <v>10</v>
      </c>
      <c r="G23" s="59">
        <v>15</v>
      </c>
      <c r="H23" s="59"/>
      <c r="I23" s="59"/>
      <c r="J23" s="59"/>
      <c r="K23" s="60">
        <f>SUM(D23:J23)</f>
        <v>55</v>
      </c>
      <c r="L23" s="60">
        <v>20</v>
      </c>
      <c r="M23" s="60">
        <f t="shared" ref="M23:M33" si="13">SUM(K23,L23)</f>
        <v>75</v>
      </c>
      <c r="N23" s="61">
        <v>3</v>
      </c>
      <c r="O23" s="59" t="s">
        <v>24</v>
      </c>
      <c r="P23" s="62">
        <v>20</v>
      </c>
      <c r="Q23" s="62">
        <v>10</v>
      </c>
      <c r="R23" s="62">
        <v>10</v>
      </c>
      <c r="S23" s="62">
        <v>15</v>
      </c>
      <c r="T23" s="62"/>
      <c r="U23" s="62"/>
      <c r="V23" s="62"/>
      <c r="W23" s="60">
        <f>SUM(P23:V23)</f>
        <v>55</v>
      </c>
      <c r="X23" s="60">
        <v>20</v>
      </c>
      <c r="Y23" s="60">
        <f>SUM(W23,X23)</f>
        <v>75</v>
      </c>
      <c r="Z23" s="61">
        <v>3</v>
      </c>
      <c r="AA23" s="61" t="s">
        <v>29</v>
      </c>
      <c r="AB23" s="90">
        <f t="shared" ref="AB23:AB37" si="14">SUM(K23+W23)</f>
        <v>110</v>
      </c>
      <c r="AC23" s="90">
        <f t="shared" ref="AC23:AC37" si="15">SUM(L23+X23)</f>
        <v>40</v>
      </c>
      <c r="AD23" s="90">
        <f t="shared" ref="AD23:AD37" si="16">SUM(AB23+AC23)</f>
        <v>150</v>
      </c>
      <c r="AE23" s="92">
        <f t="shared" ref="AE23:AE33" si="17">SUM(N23+Z23)</f>
        <v>6</v>
      </c>
    </row>
    <row r="24" spans="1:31" ht="26.25" customHeight="1" x14ac:dyDescent="0.35">
      <c r="A24" s="120" t="s">
        <v>127</v>
      </c>
      <c r="B24" s="95">
        <v>4</v>
      </c>
      <c r="C24" s="58" t="s">
        <v>80</v>
      </c>
      <c r="D24" s="59">
        <v>20</v>
      </c>
      <c r="E24" s="59">
        <v>10</v>
      </c>
      <c r="F24" s="59"/>
      <c r="G24" s="59">
        <v>25</v>
      </c>
      <c r="H24" s="59"/>
      <c r="I24" s="59"/>
      <c r="J24" s="59"/>
      <c r="K24" s="60">
        <f t="shared" ref="K24:K33" si="18">SUM(D24:J24)</f>
        <v>55</v>
      </c>
      <c r="L24" s="60">
        <v>20</v>
      </c>
      <c r="M24" s="60">
        <f t="shared" si="13"/>
        <v>75</v>
      </c>
      <c r="N24" s="61">
        <v>3</v>
      </c>
      <c r="O24" s="61" t="s">
        <v>29</v>
      </c>
      <c r="P24" s="62"/>
      <c r="Q24" s="62"/>
      <c r="R24" s="62"/>
      <c r="S24" s="62"/>
      <c r="T24" s="62"/>
      <c r="U24" s="62"/>
      <c r="V24" s="62"/>
      <c r="W24" s="60"/>
      <c r="X24" s="60"/>
      <c r="Y24" s="60"/>
      <c r="Z24" s="61"/>
      <c r="AA24" s="61"/>
      <c r="AB24" s="90">
        <f t="shared" si="14"/>
        <v>55</v>
      </c>
      <c r="AC24" s="90">
        <f t="shared" si="15"/>
        <v>20</v>
      </c>
      <c r="AD24" s="90">
        <f t="shared" si="16"/>
        <v>75</v>
      </c>
      <c r="AE24" s="92">
        <f t="shared" si="17"/>
        <v>3</v>
      </c>
    </row>
    <row r="25" spans="1:31" ht="26.25" customHeight="1" x14ac:dyDescent="0.35">
      <c r="A25" s="120" t="s">
        <v>136</v>
      </c>
      <c r="B25" s="95">
        <v>5</v>
      </c>
      <c r="C25" s="58" t="s">
        <v>92</v>
      </c>
      <c r="D25" s="59"/>
      <c r="E25" s="59"/>
      <c r="F25" s="59"/>
      <c r="G25" s="59"/>
      <c r="H25" s="59"/>
      <c r="I25" s="59"/>
      <c r="J25" s="59"/>
      <c r="K25" s="60"/>
      <c r="L25" s="60"/>
      <c r="M25" s="60"/>
      <c r="N25" s="61"/>
      <c r="O25" s="59"/>
      <c r="P25" s="62">
        <v>15</v>
      </c>
      <c r="Q25" s="62"/>
      <c r="R25" s="62"/>
      <c r="S25" s="62">
        <v>10</v>
      </c>
      <c r="T25" s="62"/>
      <c r="U25" s="62"/>
      <c r="V25" s="62"/>
      <c r="W25" s="60">
        <f t="shared" ref="W25:W37" si="19">SUM(P25:V25)</f>
        <v>25</v>
      </c>
      <c r="X25" s="60">
        <v>5</v>
      </c>
      <c r="Y25" s="60">
        <f t="shared" ref="Y25:Y37" si="20">SUM(W25,X25)</f>
        <v>30</v>
      </c>
      <c r="Z25" s="61">
        <v>1</v>
      </c>
      <c r="AA25" s="59" t="s">
        <v>24</v>
      </c>
      <c r="AB25" s="90">
        <f t="shared" si="14"/>
        <v>25</v>
      </c>
      <c r="AC25" s="90">
        <f t="shared" si="15"/>
        <v>5</v>
      </c>
      <c r="AD25" s="90">
        <f t="shared" si="16"/>
        <v>30</v>
      </c>
      <c r="AE25" s="92">
        <f t="shared" si="17"/>
        <v>1</v>
      </c>
    </row>
    <row r="26" spans="1:31" ht="26.25" customHeight="1" x14ac:dyDescent="0.35">
      <c r="A26" s="120" t="s">
        <v>137</v>
      </c>
      <c r="B26" s="95">
        <v>6</v>
      </c>
      <c r="C26" s="58" t="s">
        <v>84</v>
      </c>
      <c r="D26" s="59"/>
      <c r="E26" s="59"/>
      <c r="F26" s="59"/>
      <c r="G26" s="59"/>
      <c r="H26" s="109"/>
      <c r="I26" s="59"/>
      <c r="J26" s="59"/>
      <c r="K26" s="60"/>
      <c r="L26" s="66"/>
      <c r="M26" s="60"/>
      <c r="N26" s="61"/>
      <c r="O26" s="59"/>
      <c r="P26" s="62">
        <v>10</v>
      </c>
      <c r="Q26" s="62"/>
      <c r="R26" s="62"/>
      <c r="S26" s="62">
        <v>5</v>
      </c>
      <c r="T26" s="62"/>
      <c r="U26" s="62"/>
      <c r="V26" s="62"/>
      <c r="W26" s="60">
        <f t="shared" si="19"/>
        <v>15</v>
      </c>
      <c r="X26" s="60">
        <v>10</v>
      </c>
      <c r="Y26" s="60">
        <f t="shared" si="20"/>
        <v>25</v>
      </c>
      <c r="Z26" s="61">
        <v>1</v>
      </c>
      <c r="AA26" s="59" t="s">
        <v>24</v>
      </c>
      <c r="AB26" s="90">
        <f t="shared" si="14"/>
        <v>15</v>
      </c>
      <c r="AC26" s="90">
        <f t="shared" si="15"/>
        <v>10</v>
      </c>
      <c r="AD26" s="90">
        <f t="shared" si="16"/>
        <v>25</v>
      </c>
      <c r="AE26" s="92">
        <f t="shared" si="17"/>
        <v>1</v>
      </c>
    </row>
    <row r="27" spans="1:31" ht="26.25" customHeight="1" x14ac:dyDescent="0.35">
      <c r="A27" s="119" t="s">
        <v>219</v>
      </c>
      <c r="B27" s="95">
        <v>7</v>
      </c>
      <c r="C27" s="58" t="s">
        <v>50</v>
      </c>
      <c r="D27" s="59">
        <v>20</v>
      </c>
      <c r="E27" s="59">
        <v>10</v>
      </c>
      <c r="F27" s="59">
        <v>10</v>
      </c>
      <c r="G27" s="59">
        <v>15</v>
      </c>
      <c r="H27" s="59"/>
      <c r="I27" s="59"/>
      <c r="J27" s="59"/>
      <c r="K27" s="60">
        <f t="shared" si="18"/>
        <v>55</v>
      </c>
      <c r="L27" s="60">
        <v>20</v>
      </c>
      <c r="M27" s="60">
        <f t="shared" si="13"/>
        <v>75</v>
      </c>
      <c r="N27" s="61">
        <v>3</v>
      </c>
      <c r="O27" s="61" t="s">
        <v>29</v>
      </c>
      <c r="P27" s="62"/>
      <c r="Q27" s="62"/>
      <c r="R27" s="62"/>
      <c r="S27" s="62"/>
      <c r="T27" s="62"/>
      <c r="U27" s="62"/>
      <c r="V27" s="62"/>
      <c r="W27" s="60"/>
      <c r="X27" s="60"/>
      <c r="Y27" s="60"/>
      <c r="Z27" s="61"/>
      <c r="AA27" s="59"/>
      <c r="AB27" s="90">
        <f t="shared" si="14"/>
        <v>55</v>
      </c>
      <c r="AC27" s="90">
        <f t="shared" si="15"/>
        <v>20</v>
      </c>
      <c r="AD27" s="90">
        <f t="shared" si="16"/>
        <v>75</v>
      </c>
      <c r="AE27" s="92">
        <f t="shared" si="17"/>
        <v>3</v>
      </c>
    </row>
    <row r="28" spans="1:31" ht="26.25" customHeight="1" x14ac:dyDescent="0.35">
      <c r="A28" s="120" t="s">
        <v>195</v>
      </c>
      <c r="B28" s="95">
        <v>8</v>
      </c>
      <c r="C28" s="58" t="s">
        <v>85</v>
      </c>
      <c r="D28" s="59"/>
      <c r="E28" s="59"/>
      <c r="F28" s="59"/>
      <c r="G28" s="59"/>
      <c r="H28" s="59"/>
      <c r="I28" s="59"/>
      <c r="J28" s="59"/>
      <c r="K28" s="60"/>
      <c r="L28" s="66"/>
      <c r="M28" s="60"/>
      <c r="N28" s="61"/>
      <c r="O28" s="59"/>
      <c r="P28" s="62">
        <v>10</v>
      </c>
      <c r="Q28" s="62">
        <v>5</v>
      </c>
      <c r="R28" s="62"/>
      <c r="S28" s="62">
        <v>5</v>
      </c>
      <c r="T28" s="62"/>
      <c r="U28" s="62"/>
      <c r="V28" s="62"/>
      <c r="W28" s="60">
        <f t="shared" si="19"/>
        <v>20</v>
      </c>
      <c r="X28" s="60">
        <v>5</v>
      </c>
      <c r="Y28" s="60">
        <f t="shared" si="20"/>
        <v>25</v>
      </c>
      <c r="Z28" s="61">
        <v>1</v>
      </c>
      <c r="AA28" s="59" t="s">
        <v>24</v>
      </c>
      <c r="AB28" s="90">
        <f t="shared" si="14"/>
        <v>20</v>
      </c>
      <c r="AC28" s="90">
        <f t="shared" si="15"/>
        <v>5</v>
      </c>
      <c r="AD28" s="90">
        <f t="shared" si="16"/>
        <v>25</v>
      </c>
      <c r="AE28" s="92">
        <f t="shared" si="17"/>
        <v>1</v>
      </c>
    </row>
    <row r="29" spans="1:31" ht="26.25" customHeight="1" x14ac:dyDescent="0.35">
      <c r="A29" s="120" t="s">
        <v>199</v>
      </c>
      <c r="B29" s="95">
        <v>9</v>
      </c>
      <c r="C29" s="58" t="s">
        <v>51</v>
      </c>
      <c r="D29" s="59">
        <v>15</v>
      </c>
      <c r="E29" s="59">
        <v>5</v>
      </c>
      <c r="F29" s="59"/>
      <c r="G29" s="59">
        <v>10</v>
      </c>
      <c r="H29" s="59"/>
      <c r="I29" s="59"/>
      <c r="J29" s="59"/>
      <c r="K29" s="60">
        <f t="shared" si="18"/>
        <v>30</v>
      </c>
      <c r="L29" s="60">
        <v>20</v>
      </c>
      <c r="M29" s="60">
        <f t="shared" si="13"/>
        <v>50</v>
      </c>
      <c r="N29" s="61">
        <v>2</v>
      </c>
      <c r="O29" s="59" t="s">
        <v>24</v>
      </c>
      <c r="P29" s="62"/>
      <c r="Q29" s="62"/>
      <c r="R29" s="62"/>
      <c r="S29" s="62"/>
      <c r="T29" s="62"/>
      <c r="U29" s="62"/>
      <c r="V29" s="62"/>
      <c r="W29" s="60"/>
      <c r="X29" s="60"/>
      <c r="Y29" s="60"/>
      <c r="Z29" s="61"/>
      <c r="AA29" s="59"/>
      <c r="AB29" s="90">
        <f t="shared" si="14"/>
        <v>30</v>
      </c>
      <c r="AC29" s="90">
        <f t="shared" si="15"/>
        <v>20</v>
      </c>
      <c r="AD29" s="90">
        <f t="shared" si="16"/>
        <v>50</v>
      </c>
      <c r="AE29" s="92">
        <f t="shared" si="17"/>
        <v>2</v>
      </c>
    </row>
    <row r="30" spans="1:31" ht="26.25" customHeight="1" x14ac:dyDescent="0.35">
      <c r="A30" s="119" t="s">
        <v>193</v>
      </c>
      <c r="B30" s="95">
        <v>10</v>
      </c>
      <c r="C30" s="58" t="s">
        <v>86</v>
      </c>
      <c r="D30" s="59"/>
      <c r="E30" s="59"/>
      <c r="F30" s="59"/>
      <c r="G30" s="59"/>
      <c r="H30" s="59"/>
      <c r="I30" s="59"/>
      <c r="J30" s="59"/>
      <c r="K30" s="60"/>
      <c r="L30" s="60"/>
      <c r="M30" s="60"/>
      <c r="N30" s="61"/>
      <c r="O30" s="59"/>
      <c r="P30" s="62">
        <v>15</v>
      </c>
      <c r="Q30" s="62"/>
      <c r="R30" s="62"/>
      <c r="S30" s="62">
        <v>10</v>
      </c>
      <c r="T30" s="62"/>
      <c r="U30" s="62"/>
      <c r="V30" s="62"/>
      <c r="W30" s="60">
        <f t="shared" si="19"/>
        <v>25</v>
      </c>
      <c r="X30" s="60">
        <v>5</v>
      </c>
      <c r="Y30" s="60">
        <f t="shared" si="20"/>
        <v>30</v>
      </c>
      <c r="Z30" s="61">
        <v>1</v>
      </c>
      <c r="AA30" s="59" t="s">
        <v>24</v>
      </c>
      <c r="AB30" s="90">
        <f t="shared" si="14"/>
        <v>25</v>
      </c>
      <c r="AC30" s="90">
        <f t="shared" si="15"/>
        <v>5</v>
      </c>
      <c r="AD30" s="90">
        <f t="shared" si="16"/>
        <v>30</v>
      </c>
      <c r="AE30" s="92">
        <f t="shared" si="17"/>
        <v>1</v>
      </c>
    </row>
    <row r="31" spans="1:31" ht="26.25" customHeight="1" x14ac:dyDescent="0.35">
      <c r="A31" s="120" t="s">
        <v>132</v>
      </c>
      <c r="B31" s="95">
        <v>11</v>
      </c>
      <c r="C31" s="58" t="s">
        <v>90</v>
      </c>
      <c r="D31" s="62">
        <v>20</v>
      </c>
      <c r="E31" s="62">
        <v>15</v>
      </c>
      <c r="F31" s="62">
        <v>35</v>
      </c>
      <c r="G31" s="62">
        <v>20</v>
      </c>
      <c r="H31" s="62"/>
      <c r="I31" s="62"/>
      <c r="J31" s="62"/>
      <c r="K31" s="60">
        <f t="shared" si="18"/>
        <v>90</v>
      </c>
      <c r="L31" s="60">
        <v>30</v>
      </c>
      <c r="M31" s="60">
        <f t="shared" si="13"/>
        <v>120</v>
      </c>
      <c r="N31" s="61">
        <v>4</v>
      </c>
      <c r="O31" s="59" t="s">
        <v>24</v>
      </c>
      <c r="P31" s="62">
        <v>20</v>
      </c>
      <c r="Q31" s="62">
        <v>15</v>
      </c>
      <c r="R31" s="62">
        <v>35</v>
      </c>
      <c r="S31" s="62">
        <v>20</v>
      </c>
      <c r="T31" s="62"/>
      <c r="U31" s="62"/>
      <c r="V31" s="62"/>
      <c r="W31" s="60">
        <f t="shared" si="19"/>
        <v>90</v>
      </c>
      <c r="X31" s="60">
        <v>30</v>
      </c>
      <c r="Y31" s="60">
        <f t="shared" si="20"/>
        <v>120</v>
      </c>
      <c r="Z31" s="61">
        <v>4</v>
      </c>
      <c r="AA31" s="61" t="s">
        <v>29</v>
      </c>
      <c r="AB31" s="90">
        <f t="shared" si="14"/>
        <v>180</v>
      </c>
      <c r="AC31" s="90">
        <f t="shared" si="15"/>
        <v>60</v>
      </c>
      <c r="AD31" s="90">
        <f t="shared" si="16"/>
        <v>240</v>
      </c>
      <c r="AE31" s="92">
        <f t="shared" si="17"/>
        <v>8</v>
      </c>
    </row>
    <row r="32" spans="1:31" ht="26.25" customHeight="1" x14ac:dyDescent="0.35">
      <c r="A32" s="122" t="s">
        <v>152</v>
      </c>
      <c r="B32" s="95">
        <v>12</v>
      </c>
      <c r="C32" s="58" t="s">
        <v>88</v>
      </c>
      <c r="D32" s="62">
        <v>20</v>
      </c>
      <c r="E32" s="62">
        <v>15</v>
      </c>
      <c r="F32" s="62">
        <v>15</v>
      </c>
      <c r="G32" s="62"/>
      <c r="H32" s="62"/>
      <c r="I32" s="62"/>
      <c r="J32" s="62"/>
      <c r="K32" s="60">
        <f t="shared" si="18"/>
        <v>50</v>
      </c>
      <c r="L32" s="60">
        <v>10</v>
      </c>
      <c r="M32" s="60">
        <f t="shared" si="13"/>
        <v>60</v>
      </c>
      <c r="N32" s="61">
        <v>2</v>
      </c>
      <c r="O32" s="59" t="s">
        <v>24</v>
      </c>
      <c r="P32" s="62"/>
      <c r="Q32" s="62"/>
      <c r="R32" s="62"/>
      <c r="S32" s="62"/>
      <c r="T32" s="62"/>
      <c r="U32" s="62"/>
      <c r="V32" s="62"/>
      <c r="W32" s="60"/>
      <c r="X32" s="60"/>
      <c r="Y32" s="60"/>
      <c r="Z32" s="61"/>
      <c r="AA32" s="61"/>
      <c r="AB32" s="90">
        <f t="shared" si="14"/>
        <v>50</v>
      </c>
      <c r="AC32" s="90">
        <f t="shared" si="15"/>
        <v>10</v>
      </c>
      <c r="AD32" s="90">
        <f t="shared" si="16"/>
        <v>60</v>
      </c>
      <c r="AE32" s="92">
        <f t="shared" si="17"/>
        <v>2</v>
      </c>
    </row>
    <row r="33" spans="1:31" ht="26.25" customHeight="1" x14ac:dyDescent="0.35">
      <c r="A33" s="122" t="s">
        <v>152</v>
      </c>
      <c r="B33" s="95">
        <v>13</v>
      </c>
      <c r="C33" s="58" t="s">
        <v>89</v>
      </c>
      <c r="D33" s="62">
        <v>10</v>
      </c>
      <c r="E33" s="62">
        <v>10</v>
      </c>
      <c r="F33" s="62">
        <v>15</v>
      </c>
      <c r="G33" s="62"/>
      <c r="H33" s="62"/>
      <c r="I33" s="62"/>
      <c r="J33" s="62"/>
      <c r="K33" s="60">
        <f t="shared" si="18"/>
        <v>35</v>
      </c>
      <c r="L33" s="60">
        <v>15</v>
      </c>
      <c r="M33" s="60">
        <f t="shared" si="13"/>
        <v>50</v>
      </c>
      <c r="N33" s="61">
        <v>2</v>
      </c>
      <c r="O33" s="59" t="s">
        <v>24</v>
      </c>
      <c r="P33" s="62"/>
      <c r="Q33" s="62"/>
      <c r="R33" s="62"/>
      <c r="S33" s="62"/>
      <c r="T33" s="62"/>
      <c r="U33" s="62"/>
      <c r="V33" s="62"/>
      <c r="W33" s="60"/>
      <c r="X33" s="60"/>
      <c r="Y33" s="60"/>
      <c r="Z33" s="61"/>
      <c r="AA33" s="61"/>
      <c r="AB33" s="90">
        <f t="shared" si="14"/>
        <v>35</v>
      </c>
      <c r="AC33" s="90">
        <f t="shared" si="15"/>
        <v>15</v>
      </c>
      <c r="AD33" s="90">
        <f t="shared" si="16"/>
        <v>50</v>
      </c>
      <c r="AE33" s="92">
        <f t="shared" si="17"/>
        <v>2</v>
      </c>
    </row>
    <row r="34" spans="1:31" ht="26.25" customHeight="1" x14ac:dyDescent="0.35">
      <c r="A34" s="120" t="s">
        <v>138</v>
      </c>
      <c r="B34" s="95">
        <v>14</v>
      </c>
      <c r="C34" s="58" t="s">
        <v>52</v>
      </c>
      <c r="D34" s="110"/>
      <c r="E34" s="59"/>
      <c r="F34" s="59"/>
      <c r="G34" s="59"/>
      <c r="H34" s="59"/>
      <c r="I34" s="59"/>
      <c r="J34" s="59"/>
      <c r="K34" s="60"/>
      <c r="L34" s="66"/>
      <c r="M34" s="60"/>
      <c r="N34" s="61"/>
      <c r="O34" s="59"/>
      <c r="P34" s="59">
        <v>20</v>
      </c>
      <c r="Q34" s="59">
        <v>5</v>
      </c>
      <c r="R34" s="59">
        <v>10</v>
      </c>
      <c r="S34" s="59"/>
      <c r="T34" s="59"/>
      <c r="U34" s="62"/>
      <c r="V34" s="62"/>
      <c r="W34" s="60">
        <f t="shared" ref="W34" si="21">SUM(P34:V34)</f>
        <v>35</v>
      </c>
      <c r="X34" s="60">
        <v>15</v>
      </c>
      <c r="Y34" s="60">
        <f t="shared" ref="Y34" si="22">SUM(W34,X34)</f>
        <v>50</v>
      </c>
      <c r="Z34" s="61">
        <v>2</v>
      </c>
      <c r="AA34" s="59" t="s">
        <v>24</v>
      </c>
      <c r="AB34" s="90">
        <f t="shared" ref="AB34" si="23">SUM(K34+W34)</f>
        <v>35</v>
      </c>
      <c r="AC34" s="90">
        <f t="shared" ref="AC34:AC36" si="24">SUM(L34+X34)</f>
        <v>15</v>
      </c>
      <c r="AD34" s="90">
        <f t="shared" ref="AD34" si="25">SUM(AB34+AC34)</f>
        <v>50</v>
      </c>
      <c r="AE34" s="92">
        <f t="shared" ref="AE34:AE37" si="26">SUM(N34+Z34)</f>
        <v>2</v>
      </c>
    </row>
    <row r="35" spans="1:31" ht="26.25" customHeight="1" x14ac:dyDescent="0.35">
      <c r="A35" s="120" t="s">
        <v>195</v>
      </c>
      <c r="B35" s="95">
        <v>15</v>
      </c>
      <c r="C35" s="58" t="s">
        <v>156</v>
      </c>
      <c r="D35" s="59"/>
      <c r="E35" s="59"/>
      <c r="F35" s="59"/>
      <c r="G35" s="59"/>
      <c r="H35" s="59"/>
      <c r="I35" s="59"/>
      <c r="J35" s="59"/>
      <c r="K35" s="60"/>
      <c r="L35" s="60"/>
      <c r="M35" s="60"/>
      <c r="N35" s="61"/>
      <c r="O35" s="59"/>
      <c r="P35" s="59">
        <v>10</v>
      </c>
      <c r="Q35" s="59">
        <v>5</v>
      </c>
      <c r="R35" s="59"/>
      <c r="S35" s="59">
        <v>5</v>
      </c>
      <c r="T35" s="59"/>
      <c r="U35" s="62"/>
      <c r="V35" s="62"/>
      <c r="W35" s="60">
        <f t="shared" ref="W35" si="27">SUM(P35:V35)</f>
        <v>20</v>
      </c>
      <c r="X35" s="60">
        <v>5</v>
      </c>
      <c r="Y35" s="60">
        <f t="shared" ref="Y35" si="28">SUM(W35,X35)</f>
        <v>25</v>
      </c>
      <c r="Z35" s="61">
        <v>1</v>
      </c>
      <c r="AA35" s="59" t="s">
        <v>24</v>
      </c>
      <c r="AB35" s="90">
        <f t="shared" ref="AB35" si="29">SUM(K35+W35)</f>
        <v>20</v>
      </c>
      <c r="AC35" s="90">
        <f t="shared" ref="AC35" si="30">SUM(L35+X35)</f>
        <v>5</v>
      </c>
      <c r="AD35" s="90">
        <f t="shared" ref="AD35" si="31">SUM(AB35+AC35)</f>
        <v>25</v>
      </c>
      <c r="AE35" s="92">
        <f t="shared" ref="AE35" si="32">SUM(N35+Z35)</f>
        <v>1</v>
      </c>
    </row>
    <row r="36" spans="1:31" ht="26.25" customHeight="1" x14ac:dyDescent="0.35">
      <c r="A36" s="120"/>
      <c r="B36" s="97">
        <v>16</v>
      </c>
      <c r="C36" s="140" t="s">
        <v>162</v>
      </c>
      <c r="D36" s="96"/>
      <c r="E36" s="96">
        <v>60</v>
      </c>
      <c r="F36" s="96"/>
      <c r="G36" s="96"/>
      <c r="H36" s="96"/>
      <c r="I36" s="96"/>
      <c r="J36" s="96"/>
      <c r="K36" s="98">
        <f t="shared" ref="K36" si="33">SUM(D36:J36)</f>
        <v>60</v>
      </c>
      <c r="L36" s="98">
        <v>40</v>
      </c>
      <c r="M36" s="98">
        <f t="shared" ref="M36" si="34">SUM(K36,L36)</f>
        <v>100</v>
      </c>
      <c r="N36" s="99">
        <v>4</v>
      </c>
      <c r="O36" s="96" t="s">
        <v>24</v>
      </c>
      <c r="P36" s="100"/>
      <c r="Q36" s="100"/>
      <c r="R36" s="100"/>
      <c r="S36" s="100"/>
      <c r="T36" s="100"/>
      <c r="U36" s="100"/>
      <c r="V36" s="100"/>
      <c r="W36" s="98"/>
      <c r="X36" s="98"/>
      <c r="Y36" s="98"/>
      <c r="Z36" s="99"/>
      <c r="AA36" s="96"/>
      <c r="AB36" s="90">
        <f t="shared" ref="AB36" si="35">SUM(K36+W36)</f>
        <v>60</v>
      </c>
      <c r="AC36" s="90">
        <f t="shared" si="24"/>
        <v>40</v>
      </c>
      <c r="AD36" s="90">
        <f t="shared" ref="AD36" si="36">SUM(AB36+AC36)</f>
        <v>100</v>
      </c>
      <c r="AE36" s="92">
        <f t="shared" si="26"/>
        <v>4</v>
      </c>
    </row>
    <row r="37" spans="1:31" ht="26.25" customHeight="1" x14ac:dyDescent="0.35">
      <c r="A37" s="120" t="s">
        <v>139</v>
      </c>
      <c r="B37" s="97">
        <v>17</v>
      </c>
      <c r="C37" s="140" t="s">
        <v>94</v>
      </c>
      <c r="D37" s="96"/>
      <c r="E37" s="96"/>
      <c r="F37" s="96"/>
      <c r="G37" s="96"/>
      <c r="H37" s="96"/>
      <c r="I37" s="96"/>
      <c r="J37" s="96"/>
      <c r="K37" s="98"/>
      <c r="L37" s="98"/>
      <c r="M37" s="98"/>
      <c r="N37" s="99"/>
      <c r="O37" s="96"/>
      <c r="P37" s="100"/>
      <c r="Q37" s="100">
        <v>20</v>
      </c>
      <c r="R37" s="100">
        <v>70</v>
      </c>
      <c r="S37" s="100"/>
      <c r="T37" s="100"/>
      <c r="U37" s="100"/>
      <c r="V37" s="100"/>
      <c r="W37" s="98">
        <f t="shared" si="19"/>
        <v>90</v>
      </c>
      <c r="X37" s="98">
        <v>35</v>
      </c>
      <c r="Y37" s="98">
        <f t="shared" si="20"/>
        <v>125</v>
      </c>
      <c r="Z37" s="99">
        <v>5</v>
      </c>
      <c r="AA37" s="99" t="s">
        <v>29</v>
      </c>
      <c r="AB37" s="90">
        <f t="shared" si="14"/>
        <v>90</v>
      </c>
      <c r="AC37" s="90">
        <f t="shared" si="15"/>
        <v>35</v>
      </c>
      <c r="AD37" s="90">
        <f t="shared" si="16"/>
        <v>125</v>
      </c>
      <c r="AE37" s="92">
        <f t="shared" si="26"/>
        <v>5</v>
      </c>
    </row>
    <row r="38" spans="1:31" x14ac:dyDescent="0.35">
      <c r="A38" s="121"/>
      <c r="B38" s="218" t="s">
        <v>34</v>
      </c>
      <c r="C38" s="219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  <c r="AA38" s="38"/>
      <c r="AB38" s="38"/>
      <c r="AC38" s="39"/>
      <c r="AD38" s="39"/>
      <c r="AE38" s="39"/>
    </row>
    <row r="39" spans="1:31" ht="30" customHeight="1" x14ac:dyDescent="0.35">
      <c r="A39" s="120" t="s">
        <v>140</v>
      </c>
      <c r="B39" s="20">
        <v>1</v>
      </c>
      <c r="C39" s="22" t="s">
        <v>161</v>
      </c>
      <c r="D39" s="27"/>
      <c r="E39" s="27">
        <v>30</v>
      </c>
      <c r="F39" s="27"/>
      <c r="G39" s="27"/>
      <c r="H39" s="27"/>
      <c r="I39" s="27"/>
      <c r="J39" s="27"/>
      <c r="K39" s="27">
        <f>SUM(D39:J39)</f>
        <v>30</v>
      </c>
      <c r="L39" s="27">
        <v>20</v>
      </c>
      <c r="M39" s="113">
        <f t="shared" ref="M39:M45" si="37">SUM(K39,L39)</f>
        <v>50</v>
      </c>
      <c r="N39" s="28">
        <v>2</v>
      </c>
      <c r="O39" s="12" t="s">
        <v>24</v>
      </c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27"/>
      <c r="AA39" s="27"/>
      <c r="AB39" s="41">
        <f t="shared" ref="AB39:AC48" si="38">SUM(K39+W39)</f>
        <v>30</v>
      </c>
      <c r="AC39" s="41">
        <f t="shared" si="38"/>
        <v>20</v>
      </c>
      <c r="AD39" s="41">
        <f t="shared" ref="AD39:AD49" si="39">SUM(AB39+AC39)</f>
        <v>50</v>
      </c>
      <c r="AE39" s="42">
        <f t="shared" ref="AE39:AE45" si="40">SUM(N39+Z39)</f>
        <v>2</v>
      </c>
    </row>
    <row r="40" spans="1:31" ht="45.65" customHeight="1" x14ac:dyDescent="0.35">
      <c r="A40" s="119" t="s">
        <v>145</v>
      </c>
      <c r="B40" s="20">
        <v>2</v>
      </c>
      <c r="C40" s="22" t="s">
        <v>201</v>
      </c>
      <c r="D40" s="27"/>
      <c r="E40" s="27">
        <v>30</v>
      </c>
      <c r="F40" s="27"/>
      <c r="G40" s="27"/>
      <c r="H40" s="27"/>
      <c r="I40" s="27"/>
      <c r="J40" s="27"/>
      <c r="K40" s="27">
        <f t="shared" ref="K40:K45" si="41">SUM(D40:J40)</f>
        <v>30</v>
      </c>
      <c r="L40" s="27">
        <v>20</v>
      </c>
      <c r="M40" s="113">
        <f t="shared" si="37"/>
        <v>50</v>
      </c>
      <c r="N40" s="28">
        <v>2</v>
      </c>
      <c r="O40" s="12" t="s">
        <v>24</v>
      </c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41">
        <f t="shared" si="38"/>
        <v>30</v>
      </c>
      <c r="AC40" s="41">
        <f t="shared" si="38"/>
        <v>20</v>
      </c>
      <c r="AD40" s="41">
        <f t="shared" si="39"/>
        <v>50</v>
      </c>
      <c r="AE40" s="42">
        <f t="shared" si="40"/>
        <v>2</v>
      </c>
    </row>
    <row r="41" spans="1:31" ht="30" customHeight="1" x14ac:dyDescent="0.35">
      <c r="A41" s="122" t="s">
        <v>184</v>
      </c>
      <c r="B41" s="20">
        <v>3</v>
      </c>
      <c r="C41" s="156" t="s">
        <v>183</v>
      </c>
      <c r="D41" s="27"/>
      <c r="E41" s="27">
        <v>30</v>
      </c>
      <c r="F41" s="27"/>
      <c r="G41" s="27"/>
      <c r="H41" s="27"/>
      <c r="I41" s="27"/>
      <c r="J41" s="27"/>
      <c r="K41" s="27">
        <f t="shared" si="41"/>
        <v>30</v>
      </c>
      <c r="L41" s="27">
        <v>20</v>
      </c>
      <c r="M41" s="113">
        <f t="shared" si="37"/>
        <v>50</v>
      </c>
      <c r="N41" s="28">
        <v>2</v>
      </c>
      <c r="O41" s="12" t="s">
        <v>24</v>
      </c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27"/>
      <c r="AA41" s="27"/>
      <c r="AB41" s="41">
        <f t="shared" si="38"/>
        <v>30</v>
      </c>
      <c r="AC41" s="41">
        <f t="shared" si="38"/>
        <v>20</v>
      </c>
      <c r="AD41" s="41">
        <f t="shared" si="39"/>
        <v>50</v>
      </c>
      <c r="AE41" s="42">
        <f t="shared" si="40"/>
        <v>2</v>
      </c>
    </row>
    <row r="42" spans="1:31" ht="30" customHeight="1" x14ac:dyDescent="0.35">
      <c r="A42" s="120" t="s">
        <v>141</v>
      </c>
      <c r="B42" s="20">
        <v>4</v>
      </c>
      <c r="C42" s="22" t="s">
        <v>53</v>
      </c>
      <c r="D42" s="27"/>
      <c r="E42" s="27">
        <v>30</v>
      </c>
      <c r="F42" s="27"/>
      <c r="G42" s="27"/>
      <c r="H42" s="27"/>
      <c r="I42" s="27"/>
      <c r="J42" s="27"/>
      <c r="K42" s="27">
        <f t="shared" ref="K42" si="42">SUM(D42:J42)</f>
        <v>30</v>
      </c>
      <c r="L42" s="27">
        <v>20</v>
      </c>
      <c r="M42" s="113">
        <f t="shared" ref="M42" si="43">SUM(K42,L42)</f>
        <v>50</v>
      </c>
      <c r="N42" s="28">
        <v>2</v>
      </c>
      <c r="O42" s="12" t="s">
        <v>24</v>
      </c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27"/>
      <c r="AA42" s="27"/>
      <c r="AB42" s="41">
        <f t="shared" ref="AB42" si="44">SUM(K42+W42)</f>
        <v>30</v>
      </c>
      <c r="AC42" s="41">
        <f t="shared" ref="AC42" si="45">SUM(L42+X42)</f>
        <v>20</v>
      </c>
      <c r="AD42" s="41">
        <f t="shared" ref="AD42" si="46">SUM(AB42+AC42)</f>
        <v>50</v>
      </c>
      <c r="AE42" s="42">
        <f t="shared" ref="AE42" si="47">SUM(N42+Z42)</f>
        <v>2</v>
      </c>
    </row>
    <row r="43" spans="1:31" ht="30" customHeight="1" x14ac:dyDescent="0.35">
      <c r="A43" s="120" t="s">
        <v>151</v>
      </c>
      <c r="B43" s="20">
        <v>5</v>
      </c>
      <c r="C43" s="22" t="s">
        <v>150</v>
      </c>
      <c r="D43" s="27"/>
      <c r="E43" s="27">
        <v>30</v>
      </c>
      <c r="F43" s="27"/>
      <c r="G43" s="27"/>
      <c r="H43" s="27"/>
      <c r="I43" s="27"/>
      <c r="J43" s="27"/>
      <c r="K43" s="27">
        <f t="shared" ref="K43" si="48">SUM(D43:J43)</f>
        <v>30</v>
      </c>
      <c r="L43" s="27">
        <v>20</v>
      </c>
      <c r="M43" s="113">
        <f t="shared" ref="M43" si="49">SUM(K43,L43)</f>
        <v>50</v>
      </c>
      <c r="N43" s="28">
        <v>2</v>
      </c>
      <c r="O43" s="12" t="s">
        <v>24</v>
      </c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27"/>
      <c r="AA43" s="27"/>
      <c r="AB43" s="41">
        <f t="shared" ref="AB43" si="50">SUM(K43+W43)</f>
        <v>30</v>
      </c>
      <c r="AC43" s="41">
        <f t="shared" ref="AC43" si="51">SUM(L43+X43)</f>
        <v>20</v>
      </c>
      <c r="AD43" s="41">
        <f t="shared" ref="AD43" si="52">SUM(AB43+AC43)</f>
        <v>50</v>
      </c>
      <c r="AE43" s="42">
        <f t="shared" ref="AE43" si="53">SUM(N43+Z43)</f>
        <v>2</v>
      </c>
    </row>
    <row r="44" spans="1:31" ht="39.4" customHeight="1" x14ac:dyDescent="0.35">
      <c r="A44" s="120" t="s">
        <v>179</v>
      </c>
      <c r="B44" s="20">
        <v>6</v>
      </c>
      <c r="C44" s="157" t="s">
        <v>178</v>
      </c>
      <c r="D44" s="27"/>
      <c r="E44" s="27">
        <v>30</v>
      </c>
      <c r="F44" s="27"/>
      <c r="G44" s="27"/>
      <c r="H44" s="27"/>
      <c r="I44" s="27"/>
      <c r="J44" s="27"/>
      <c r="K44" s="27">
        <f t="shared" ref="K44" si="54">SUM(D44:J44)</f>
        <v>30</v>
      </c>
      <c r="L44" s="27">
        <v>20</v>
      </c>
      <c r="M44" s="113">
        <f t="shared" ref="M44" si="55">SUM(K44,L44)</f>
        <v>50</v>
      </c>
      <c r="N44" s="28">
        <v>2</v>
      </c>
      <c r="O44" s="12" t="s">
        <v>24</v>
      </c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27"/>
      <c r="AA44" s="27"/>
      <c r="AB44" s="41">
        <f t="shared" ref="AB44" si="56">SUM(K44+W44)</f>
        <v>30</v>
      </c>
      <c r="AC44" s="41">
        <f t="shared" ref="AC44" si="57">SUM(L44+X44)</f>
        <v>20</v>
      </c>
      <c r="AD44" s="41">
        <f t="shared" ref="AD44" si="58">SUM(AB44+AC44)</f>
        <v>50</v>
      </c>
      <c r="AE44" s="42">
        <f t="shared" ref="AE44" si="59">SUM(N44+Z44)</f>
        <v>2</v>
      </c>
    </row>
    <row r="45" spans="1:31" ht="30" customHeight="1" x14ac:dyDescent="0.35">
      <c r="A45" s="120" t="s">
        <v>142</v>
      </c>
      <c r="B45" s="20">
        <v>7</v>
      </c>
      <c r="C45" s="22" t="s">
        <v>104</v>
      </c>
      <c r="D45" s="27"/>
      <c r="E45" s="27">
        <v>30</v>
      </c>
      <c r="F45" s="27"/>
      <c r="G45" s="27"/>
      <c r="H45" s="27"/>
      <c r="I45" s="27"/>
      <c r="J45" s="27"/>
      <c r="K45" s="27">
        <f t="shared" si="41"/>
        <v>30</v>
      </c>
      <c r="L45" s="27">
        <v>20</v>
      </c>
      <c r="M45" s="113">
        <f t="shared" si="37"/>
        <v>50</v>
      </c>
      <c r="N45" s="28">
        <v>2</v>
      </c>
      <c r="O45" s="12" t="s">
        <v>24</v>
      </c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27"/>
      <c r="AA45" s="27"/>
      <c r="AB45" s="41">
        <f t="shared" si="38"/>
        <v>30</v>
      </c>
      <c r="AC45" s="41">
        <f t="shared" si="38"/>
        <v>20</v>
      </c>
      <c r="AD45" s="41">
        <f t="shared" si="39"/>
        <v>50</v>
      </c>
      <c r="AE45" s="42">
        <f t="shared" si="40"/>
        <v>2</v>
      </c>
    </row>
    <row r="46" spans="1:31" x14ac:dyDescent="0.35">
      <c r="A46" s="121"/>
      <c r="B46" s="165" t="s">
        <v>37</v>
      </c>
      <c r="C46" s="164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9"/>
      <c r="AD46" s="39"/>
      <c r="AE46" s="39"/>
    </row>
    <row r="47" spans="1:31" ht="97.5" customHeight="1" x14ac:dyDescent="0.35">
      <c r="A47" s="119" t="s">
        <v>180</v>
      </c>
      <c r="B47" s="101">
        <v>18</v>
      </c>
      <c r="C47" s="74" t="s">
        <v>218</v>
      </c>
      <c r="D47" s="93"/>
      <c r="E47" s="93"/>
      <c r="F47" s="93"/>
      <c r="G47" s="93"/>
      <c r="H47" s="93"/>
      <c r="I47" s="93">
        <v>156</v>
      </c>
      <c r="J47" s="93"/>
      <c r="K47" s="93">
        <f>SUM(D47:J47)</f>
        <v>156</v>
      </c>
      <c r="L47" s="93"/>
      <c r="M47" s="93">
        <f>SUM(K47:L47)</f>
        <v>156</v>
      </c>
      <c r="N47" s="76">
        <v>6</v>
      </c>
      <c r="O47" s="77" t="s">
        <v>24</v>
      </c>
      <c r="P47" s="77"/>
      <c r="Q47" s="76"/>
      <c r="R47" s="77"/>
      <c r="S47" s="77"/>
      <c r="T47" s="77"/>
      <c r="U47" s="77">
        <v>30</v>
      </c>
      <c r="V47" s="77"/>
      <c r="W47" s="93">
        <f>SUM(P47:U47)</f>
        <v>30</v>
      </c>
      <c r="X47" s="93"/>
      <c r="Y47" s="93">
        <f>SUM(W47:X47)</f>
        <v>30</v>
      </c>
      <c r="Z47" s="76">
        <v>1</v>
      </c>
      <c r="AA47" s="77" t="s">
        <v>24</v>
      </c>
      <c r="AB47" s="41">
        <f t="shared" ref="AB47:AC48" si="60">SUM(K47+W47)</f>
        <v>186</v>
      </c>
      <c r="AC47" s="41">
        <f t="shared" si="60"/>
        <v>0</v>
      </c>
      <c r="AD47" s="41">
        <f t="shared" ref="AD47:AD48" si="61">SUM(AB47+AC47)</f>
        <v>186</v>
      </c>
      <c r="AE47" s="42">
        <f t="shared" ref="AE47:AE48" si="62">SUM(N47+Z47)</f>
        <v>7</v>
      </c>
    </row>
    <row r="48" spans="1:31" ht="53" customHeight="1" x14ac:dyDescent="0.35">
      <c r="A48" s="119" t="s">
        <v>180</v>
      </c>
      <c r="B48" s="101">
        <v>19</v>
      </c>
      <c r="C48" s="172" t="s">
        <v>214</v>
      </c>
      <c r="D48" s="80"/>
      <c r="E48" s="77"/>
      <c r="F48" s="77"/>
      <c r="G48" s="76"/>
      <c r="H48" s="77"/>
      <c r="I48" s="77"/>
      <c r="J48" s="93"/>
      <c r="K48" s="93"/>
      <c r="L48" s="93"/>
      <c r="M48" s="93"/>
      <c r="N48" s="76"/>
      <c r="O48" s="77"/>
      <c r="P48" s="77"/>
      <c r="Q48" s="77"/>
      <c r="R48" s="77"/>
      <c r="S48" s="77"/>
      <c r="T48" s="77"/>
      <c r="U48" s="77">
        <v>186</v>
      </c>
      <c r="V48" s="77"/>
      <c r="W48" s="93">
        <f>SUM(P48:U48)</f>
        <v>186</v>
      </c>
      <c r="X48" s="93"/>
      <c r="Y48" s="93">
        <f>SUM(W48:X48)</f>
        <v>186</v>
      </c>
      <c r="Z48" s="76">
        <v>7</v>
      </c>
      <c r="AA48" s="77" t="s">
        <v>24</v>
      </c>
      <c r="AB48" s="41">
        <f t="shared" si="60"/>
        <v>186</v>
      </c>
      <c r="AC48" s="41">
        <f t="shared" si="38"/>
        <v>0</v>
      </c>
      <c r="AD48" s="41">
        <f t="shared" si="61"/>
        <v>186</v>
      </c>
      <c r="AE48" s="42">
        <f t="shared" si="62"/>
        <v>7</v>
      </c>
    </row>
    <row r="49" spans="1:31" x14ac:dyDescent="0.35">
      <c r="B49" s="220" t="s">
        <v>25</v>
      </c>
      <c r="C49" s="221"/>
      <c r="D49" s="43">
        <f>SUM(D19:D37)</f>
        <v>125</v>
      </c>
      <c r="E49" s="40">
        <f>SUM(E47:E48,E19:E37)</f>
        <v>135</v>
      </c>
      <c r="F49" s="40">
        <f>SUM(F19:F48)</f>
        <v>105</v>
      </c>
      <c r="G49" s="40">
        <f>SUM(G19:G48)</f>
        <v>85</v>
      </c>
      <c r="H49" s="40">
        <f>SUM(H19:H48)</f>
        <v>0</v>
      </c>
      <c r="I49" s="40">
        <f>SUM(I19:I48)</f>
        <v>156</v>
      </c>
      <c r="J49" s="40">
        <f>SUM(J19:J48)</f>
        <v>0</v>
      </c>
      <c r="K49" s="40">
        <f>SUM(K47:K48,K19:K37)</f>
        <v>606</v>
      </c>
      <c r="L49" s="40">
        <f>SUM(L47:L48,L19:L37)</f>
        <v>180</v>
      </c>
      <c r="M49" s="40">
        <f>SUM(M47:M48,M19:M37)</f>
        <v>786</v>
      </c>
      <c r="N49" s="40">
        <f>SUM(N47:N48,N19:N37)</f>
        <v>30</v>
      </c>
      <c r="O49" s="39" t="s">
        <v>26</v>
      </c>
      <c r="P49" s="40">
        <f>SUM(P19:P37)</f>
        <v>130</v>
      </c>
      <c r="Q49" s="40">
        <f>SUM(Q19:Q37)</f>
        <v>70</v>
      </c>
      <c r="R49" s="40">
        <f>SUM(R19:R48)</f>
        <v>155</v>
      </c>
      <c r="S49" s="40">
        <f>SUM(S19:S48)</f>
        <v>70</v>
      </c>
      <c r="T49" s="40">
        <f>SUM(T19:T48)</f>
        <v>0</v>
      </c>
      <c r="U49" s="40">
        <f>SUM(U19:U48)</f>
        <v>216</v>
      </c>
      <c r="V49" s="40">
        <f>SUM(V19:V48)</f>
        <v>0</v>
      </c>
      <c r="W49" s="40">
        <f>SUM(W47:W48,W19:W37)</f>
        <v>641</v>
      </c>
      <c r="X49" s="40">
        <f>SUM(X47:X48,X19:X37)</f>
        <v>155</v>
      </c>
      <c r="Y49" s="40">
        <f>SUM(Y47:Y48,Y19:Y37)</f>
        <v>796</v>
      </c>
      <c r="Z49" s="40">
        <f>SUM(Z19:Z37)+Z47+Z48</f>
        <v>30</v>
      </c>
      <c r="AA49" s="39" t="s">
        <v>26</v>
      </c>
      <c r="AB49" s="40">
        <f>SUM(AB47:AB48,AB19:AB37)</f>
        <v>1247</v>
      </c>
      <c r="AC49" s="40">
        <f>SUM(AC47:AC48,AC19:AC37)</f>
        <v>335</v>
      </c>
      <c r="AD49" s="40">
        <f t="shared" si="39"/>
        <v>1582</v>
      </c>
      <c r="AE49" s="40">
        <f>SUM(AE47,AE48,AE19:AE37)</f>
        <v>60</v>
      </c>
    </row>
    <row r="50" spans="1:31" x14ac:dyDescent="0.35">
      <c r="B50" s="168" t="s">
        <v>207</v>
      </c>
      <c r="C50" s="169"/>
      <c r="D50" s="169"/>
      <c r="E50" s="169"/>
    </row>
    <row r="51" spans="1:31" x14ac:dyDescent="0.35">
      <c r="B51" s="168" t="s">
        <v>208</v>
      </c>
      <c r="C51" s="169"/>
      <c r="D51" s="169"/>
      <c r="E51" s="169"/>
    </row>
    <row r="52" spans="1:31" x14ac:dyDescent="0.35">
      <c r="B52" s="170" t="s">
        <v>157</v>
      </c>
      <c r="C52" s="169"/>
      <c r="D52" s="169"/>
      <c r="E52" s="169"/>
    </row>
    <row r="53" spans="1:31" x14ac:dyDescent="0.35">
      <c r="B53" s="169"/>
      <c r="C53" s="169"/>
      <c r="D53" s="169"/>
      <c r="E53" s="169"/>
      <c r="L53" s="10" t="s">
        <v>33</v>
      </c>
    </row>
    <row r="54" spans="1:31" x14ac:dyDescent="0.35">
      <c r="B54" s="169"/>
      <c r="C54" s="169"/>
      <c r="D54" s="169"/>
      <c r="E54" s="169"/>
    </row>
    <row r="55" spans="1:3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</row>
    <row r="56" spans="1:31" x14ac:dyDescent="0.35">
      <c r="B56" s="171"/>
      <c r="C56" s="171"/>
      <c r="D56" s="171"/>
      <c r="E56" s="171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</row>
    <row r="57" spans="1:31" x14ac:dyDescent="0.35">
      <c r="B57" s="171"/>
      <c r="C57" s="171"/>
      <c r="D57" s="171"/>
      <c r="E57" s="171"/>
      <c r="F57" s="9"/>
      <c r="G57" s="9"/>
      <c r="H57" s="9"/>
      <c r="I57" s="9"/>
      <c r="J57" s="9"/>
      <c r="K57" s="9"/>
      <c r="L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</row>
    <row r="58" spans="1:31" x14ac:dyDescent="0.35">
      <c r="B58" s="171"/>
      <c r="C58" s="171"/>
      <c r="D58" s="171"/>
      <c r="E58" s="171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</row>
    <row r="59" spans="1:31" x14ac:dyDescent="0.35">
      <c r="B59" s="171"/>
      <c r="C59" s="171"/>
      <c r="D59" s="171"/>
      <c r="E59" s="171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</row>
    <row r="60" spans="1:31" x14ac:dyDescent="0.35">
      <c r="B60" s="169"/>
      <c r="C60" s="169"/>
      <c r="D60" s="169"/>
      <c r="E60" s="169"/>
    </row>
    <row r="61" spans="1:31" x14ac:dyDescent="0.35">
      <c r="B61" s="169"/>
      <c r="C61" s="169"/>
      <c r="D61" s="169"/>
      <c r="E61" s="169"/>
    </row>
    <row r="62" spans="1:31" x14ac:dyDescent="0.35">
      <c r="B62" s="169"/>
      <c r="C62" s="169"/>
      <c r="D62" s="169"/>
      <c r="E62" s="169"/>
    </row>
    <row r="63" spans="1:31" x14ac:dyDescent="0.35">
      <c r="B63" s="169"/>
      <c r="C63" s="169"/>
      <c r="D63" s="169"/>
      <c r="E63" s="169"/>
    </row>
    <row r="64" spans="1:31" x14ac:dyDescent="0.35">
      <c r="B64" s="169"/>
      <c r="C64" s="169"/>
      <c r="D64" s="169"/>
      <c r="E64" s="169"/>
    </row>
    <row r="65" spans="2:5" x14ac:dyDescent="0.35">
      <c r="B65" s="169"/>
      <c r="C65" s="169"/>
      <c r="D65" s="169"/>
      <c r="E65" s="169"/>
    </row>
    <row r="66" spans="2:5" x14ac:dyDescent="0.35">
      <c r="B66" s="169"/>
      <c r="C66" s="169"/>
      <c r="D66" s="169"/>
      <c r="E66" s="169"/>
    </row>
    <row r="67" spans="2:5" x14ac:dyDescent="0.35">
      <c r="B67" s="169"/>
      <c r="C67" s="169"/>
      <c r="D67" s="169"/>
      <c r="E67" s="169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75" orientation="landscape" r:id="rId1"/>
  <rowBreaks count="2" manualBreakCount="2">
    <brk id="29" max="30" man="1"/>
    <brk id="45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3</vt:i4>
      </vt:variant>
    </vt:vector>
  </HeadingPairs>
  <TitlesOfParts>
    <vt:vector size="7" baseType="lpstr">
      <vt:lpstr>Opiekunowie lat</vt:lpstr>
      <vt:lpstr>I RM I st</vt:lpstr>
      <vt:lpstr>II RM I st</vt:lpstr>
      <vt:lpstr>III RM I st</vt:lpstr>
      <vt:lpstr>'I RM I st'!Obszar_wydruku</vt:lpstr>
      <vt:lpstr>'III RM I st'!Obszar_wydruku</vt:lpstr>
      <vt:lpstr>'Opiekunowie lat'!Obszar_wydruku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Kociszewska</dc:creator>
  <cp:lastModifiedBy>Dorota Sowińska</cp:lastModifiedBy>
  <cp:lastPrinted>2025-04-01T07:02:39Z</cp:lastPrinted>
  <dcterms:created xsi:type="dcterms:W3CDTF">2019-04-11T06:12:11Z</dcterms:created>
  <dcterms:modified xsi:type="dcterms:W3CDTF">2025-09-12T08:07:52Z</dcterms:modified>
</cp:coreProperties>
</file>