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orota.sowinska\Desktop\dokumenty WNoZ7\DYDAKTYKA\8 INFORMATOR\Informatory cykle\"/>
    </mc:Choice>
  </mc:AlternateContent>
  <xr:revisionPtr revIDLastSave="0" documentId="13_ncr:1_{251A9177-F0C6-4BDF-BE83-32931F503C66}" xr6:coauthVersionLast="47" xr6:coauthVersionMax="47" xr10:uidLastSave="{00000000-0000-0000-0000-000000000000}"/>
  <bookViews>
    <workbookView xWindow="-24120" yWindow="1140" windowWidth="24240" windowHeight="13020" tabRatio="689" activeTab="2" xr2:uid="{00000000-000D-0000-FFFF-FFFF00000000}"/>
  </bookViews>
  <sheets>
    <sheet name="Opiekunowie lat" sheetId="22" r:id="rId1"/>
    <sheet name="I rok D II st" sheetId="40" r:id="rId2"/>
    <sheet name="II rok D II st" sheetId="39" r:id="rId3"/>
  </sheets>
  <definedNames>
    <definedName name="_xlnm.Print_Area" localSheetId="2">'II rok D II st'!$A$1:$AB$51</definedName>
    <definedName name="_xlnm.Print_Area" localSheetId="0">'Opiekunowie lat'!$A$1:$L$44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6" i="40" l="1"/>
  <c r="AA46" i="40"/>
  <c r="Z46" i="40"/>
  <c r="W46" i="40"/>
  <c r="AB45" i="40"/>
  <c r="AA45" i="40"/>
  <c r="Z45" i="40"/>
  <c r="W45" i="40"/>
  <c r="AB44" i="40"/>
  <c r="AA44" i="40"/>
  <c r="Z44" i="40"/>
  <c r="W44" i="40"/>
  <c r="AB43" i="40"/>
  <c r="AA43" i="40"/>
  <c r="Z43" i="40"/>
  <c r="W43" i="40"/>
  <c r="AB42" i="40"/>
  <c r="AA42" i="40"/>
  <c r="Z42" i="40"/>
  <c r="L42" i="40"/>
  <c r="AB41" i="40"/>
  <c r="AA41" i="40"/>
  <c r="Z41" i="40"/>
  <c r="L41" i="40"/>
  <c r="AB40" i="40"/>
  <c r="AA40" i="40"/>
  <c r="Z40" i="40"/>
  <c r="L40" i="40"/>
  <c r="AB39" i="40"/>
  <c r="AA39" i="40"/>
  <c r="Z39" i="40"/>
  <c r="L39" i="40"/>
  <c r="X32" i="40"/>
  <c r="V32" i="40"/>
  <c r="U32" i="40"/>
  <c r="T32" i="40"/>
  <c r="S32" i="40"/>
  <c r="R32" i="40"/>
  <c r="Q32" i="40"/>
  <c r="P32" i="40"/>
  <c r="O32" i="40"/>
  <c r="M32" i="40"/>
  <c r="K32" i="40"/>
  <c r="J32" i="40"/>
  <c r="I32" i="40"/>
  <c r="H32" i="40"/>
  <c r="G32" i="40"/>
  <c r="F32" i="40"/>
  <c r="E32" i="40"/>
  <c r="D32" i="40"/>
  <c r="AB31" i="40"/>
  <c r="Z31" i="40"/>
  <c r="W31" i="40"/>
  <c r="AB30" i="40"/>
  <c r="Z30" i="40"/>
  <c r="W30" i="40"/>
  <c r="AB28" i="40"/>
  <c r="AA28" i="40"/>
  <c r="Z28" i="40"/>
  <c r="W28" i="40"/>
  <c r="L28" i="40"/>
  <c r="AB27" i="40"/>
  <c r="AA27" i="40"/>
  <c r="Z27" i="40"/>
  <c r="W27" i="40"/>
  <c r="AB26" i="40"/>
  <c r="AA26" i="40"/>
  <c r="Z26" i="40"/>
  <c r="W26" i="40"/>
  <c r="L26" i="40"/>
  <c r="AB25" i="40"/>
  <c r="AA25" i="40"/>
  <c r="Z25" i="40"/>
  <c r="L25" i="40"/>
  <c r="AB24" i="40"/>
  <c r="AA24" i="40"/>
  <c r="Z24" i="40"/>
  <c r="W24" i="40"/>
  <c r="AB23" i="40"/>
  <c r="AA23" i="40"/>
  <c r="Z23" i="40"/>
  <c r="W23" i="40"/>
  <c r="L23" i="40"/>
  <c r="AB22" i="40"/>
  <c r="AA22" i="40"/>
  <c r="Z22" i="40"/>
  <c r="W22" i="40"/>
  <c r="L22" i="40"/>
  <c r="AB21" i="40"/>
  <c r="AA21" i="40"/>
  <c r="Z21" i="40"/>
  <c r="L21" i="40"/>
  <c r="AB20" i="40"/>
  <c r="AA20" i="40"/>
  <c r="Z20" i="40"/>
  <c r="L20" i="40"/>
  <c r="AB19" i="40"/>
  <c r="AA19" i="40"/>
  <c r="Z19" i="40"/>
  <c r="W19" i="40"/>
  <c r="AB18" i="40"/>
  <c r="AA18" i="40"/>
  <c r="Z18" i="40"/>
  <c r="L18" i="40"/>
  <c r="AB17" i="40"/>
  <c r="AA17" i="40"/>
  <c r="Z17" i="40"/>
  <c r="L17" i="40"/>
  <c r="AB16" i="40"/>
  <c r="AA16" i="40"/>
  <c r="Z16" i="40"/>
  <c r="L16" i="40"/>
  <c r="AB15" i="40"/>
  <c r="AA15" i="40"/>
  <c r="Z15" i="40"/>
  <c r="W15" i="40"/>
  <c r="AB14" i="40"/>
  <c r="AA14" i="40"/>
  <c r="Z14" i="40"/>
  <c r="W14" i="40"/>
  <c r="AB13" i="40"/>
  <c r="AA13" i="40"/>
  <c r="Z13" i="40"/>
  <c r="L13" i="40"/>
  <c r="W32" i="40" l="1"/>
  <c r="D33" i="40"/>
  <c r="D34" i="40" s="1"/>
  <c r="L32" i="40"/>
  <c r="Z32" i="40"/>
  <c r="O33" i="40"/>
  <c r="AB32" i="40"/>
  <c r="AA32" i="40"/>
  <c r="O34" i="40"/>
  <c r="Z34" i="40" s="1"/>
  <c r="Z33" i="40"/>
  <c r="L45" i="39"/>
  <c r="AB43" i="39" l="1"/>
  <c r="AB44" i="39"/>
  <c r="AB45" i="39"/>
  <c r="AB46" i="39"/>
  <c r="AB47" i="39"/>
  <c r="AB48" i="39"/>
  <c r="AB49" i="39"/>
  <c r="AB42" i="39"/>
  <c r="AB14" i="39" l="1"/>
  <c r="AB15" i="39"/>
  <c r="AB16" i="39"/>
  <c r="AB17" i="39"/>
  <c r="AB18" i="39"/>
  <c r="AB19" i="39"/>
  <c r="AB20" i="39"/>
  <c r="AB21" i="39"/>
  <c r="AB22" i="39"/>
  <c r="AB23" i="39"/>
  <c r="AB24" i="39"/>
  <c r="AB25" i="39"/>
  <c r="AB26" i="39"/>
  <c r="AB27" i="39"/>
  <c r="AB28" i="39"/>
  <c r="AB29" i="39"/>
  <c r="AB30" i="39"/>
  <c r="AB32" i="39"/>
  <c r="AB33" i="39"/>
  <c r="AB13" i="39"/>
  <c r="Z14" i="39"/>
  <c r="Z15" i="39"/>
  <c r="Z16" i="39"/>
  <c r="Z17" i="39"/>
  <c r="Z18" i="39"/>
  <c r="Z19" i="39"/>
  <c r="Z20" i="39"/>
  <c r="Z21" i="39"/>
  <c r="Z22" i="39"/>
  <c r="Z23" i="39"/>
  <c r="Z24" i="39"/>
  <c r="Z25" i="39"/>
  <c r="Z26" i="39"/>
  <c r="Z27" i="39"/>
  <c r="Z28" i="39"/>
  <c r="Z29" i="39"/>
  <c r="Z30" i="39"/>
  <c r="Z32" i="39"/>
  <c r="Z33" i="39"/>
  <c r="W14" i="39"/>
  <c r="W16" i="39"/>
  <c r="W21" i="39"/>
  <c r="W22" i="39"/>
  <c r="W24" i="39"/>
  <c r="W27" i="39"/>
  <c r="W28" i="39"/>
  <c r="W29" i="39"/>
  <c r="W30" i="39"/>
  <c r="W32" i="39"/>
  <c r="W33" i="39"/>
  <c r="L15" i="39"/>
  <c r="L17" i="39"/>
  <c r="L18" i="39"/>
  <c r="L19" i="39"/>
  <c r="L20" i="39"/>
  <c r="L21" i="39"/>
  <c r="L23" i="39"/>
  <c r="L25" i="39"/>
  <c r="L26" i="39"/>
  <c r="L29" i="39"/>
  <c r="L30" i="39"/>
  <c r="X34" i="39"/>
  <c r="V34" i="39"/>
  <c r="U34" i="39"/>
  <c r="T34" i="39"/>
  <c r="S34" i="39"/>
  <c r="R34" i="39"/>
  <c r="Q34" i="39"/>
  <c r="P34" i="39"/>
  <c r="O34" i="39"/>
  <c r="M34" i="39"/>
  <c r="K34" i="39"/>
  <c r="J34" i="39"/>
  <c r="I34" i="39"/>
  <c r="H34" i="39"/>
  <c r="G34" i="39"/>
  <c r="F34" i="39"/>
  <c r="E34" i="39"/>
  <c r="D34" i="39"/>
  <c r="AB34" i="39" l="1"/>
  <c r="W34" i="39"/>
  <c r="O35" i="39"/>
  <c r="D35" i="39"/>
  <c r="D36" i="39" s="1"/>
  <c r="Z35" i="39"/>
  <c r="O36" i="39"/>
  <c r="AA49" i="39"/>
  <c r="Z49" i="39"/>
  <c r="W49" i="39"/>
  <c r="AA48" i="39"/>
  <c r="Z48" i="39"/>
  <c r="W48" i="39"/>
  <c r="AA47" i="39"/>
  <c r="Z47" i="39"/>
  <c r="W47" i="39"/>
  <c r="AA46" i="39"/>
  <c r="Z46" i="39"/>
  <c r="W46" i="39"/>
  <c r="AA45" i="39"/>
  <c r="Z45" i="39"/>
  <c r="AA44" i="39"/>
  <c r="Z44" i="39"/>
  <c r="L44" i="39"/>
  <c r="AA43" i="39"/>
  <c r="Z43" i="39"/>
  <c r="L43" i="39"/>
  <c r="AA42" i="39"/>
  <c r="Z42" i="39"/>
  <c r="L42" i="39"/>
  <c r="AA33" i="39"/>
  <c r="AA32" i="39"/>
  <c r="AA30" i="39"/>
  <c r="AA29" i="39"/>
  <c r="AA28" i="39"/>
  <c r="AA27" i="39"/>
  <c r="AA26" i="39"/>
  <c r="AA25" i="39"/>
  <c r="AA24" i="39"/>
  <c r="AA23" i="39"/>
  <c r="AA22" i="39"/>
  <c r="AA21" i="39"/>
  <c r="AA20" i="39"/>
  <c r="AA19" i="39"/>
  <c r="AA18" i="39"/>
  <c r="AA17" i="39"/>
  <c r="AA16" i="39"/>
  <c r="AA15" i="39"/>
  <c r="AA14" i="39"/>
  <c r="AA13" i="39"/>
  <c r="Z13" i="39"/>
  <c r="Z34" i="39" s="1"/>
  <c r="L13" i="39"/>
  <c r="L34" i="39" s="1"/>
  <c r="Z36" i="39" l="1"/>
  <c r="AA34" i="39"/>
</calcChain>
</file>

<file path=xl/sharedStrings.xml><?xml version="1.0" encoding="utf-8"?>
<sst xmlns="http://schemas.openxmlformats.org/spreadsheetml/2006/main" count="371" uniqueCount="156">
  <si>
    <t>Lp.</t>
  </si>
  <si>
    <t>Liczba godzin</t>
  </si>
  <si>
    <t>E</t>
  </si>
  <si>
    <t>ZzO</t>
  </si>
  <si>
    <t>Razem</t>
  </si>
  <si>
    <t>E-learning</t>
  </si>
  <si>
    <t>Kierownik przedmiotu</t>
  </si>
  <si>
    <t xml:space="preserve">Przedmiot  </t>
  </si>
  <si>
    <t>Wydział / Oddział</t>
  </si>
  <si>
    <t>Kierunek</t>
  </si>
  <si>
    <t>Rok studiów</t>
  </si>
  <si>
    <t>Rok Akademicki</t>
  </si>
  <si>
    <t>w</t>
  </si>
  <si>
    <t>sem</t>
  </si>
  <si>
    <t xml:space="preserve">ćw </t>
  </si>
  <si>
    <t xml:space="preserve">k </t>
  </si>
  <si>
    <t>zp</t>
  </si>
  <si>
    <t>pz</t>
  </si>
  <si>
    <t>E-l</t>
  </si>
  <si>
    <t>ćw</t>
  </si>
  <si>
    <t>k</t>
  </si>
  <si>
    <t>wykłady</t>
  </si>
  <si>
    <t>ćwiczenia</t>
  </si>
  <si>
    <t>zajęcia kliniczne</t>
  </si>
  <si>
    <t>zaj. praktyczne</t>
  </si>
  <si>
    <t>praktyki zawodowe</t>
  </si>
  <si>
    <t>samokształcenie</t>
  </si>
  <si>
    <t>seminarium</t>
  </si>
  <si>
    <t>Forma studiów</t>
  </si>
  <si>
    <t>sam.</t>
  </si>
  <si>
    <t>Specjalność</t>
  </si>
  <si>
    <t>Forma zaliczenia
E - egzamin, 
ZzO - zalicz. na ocenę, 
Z - zalicz. bez oceny</t>
  </si>
  <si>
    <t>sam .</t>
  </si>
  <si>
    <t>Poziom kształcenia</t>
  </si>
  <si>
    <t>Profil kształcenia</t>
  </si>
  <si>
    <t>Podpis Dziekana/Prodziekana</t>
  </si>
  <si>
    <t xml:space="preserve">I ROK </t>
  </si>
  <si>
    <t>stacjonarne</t>
  </si>
  <si>
    <t>Wydział Nauk o Zdrowiu</t>
  </si>
  <si>
    <t>brak</t>
  </si>
  <si>
    <t>Semestr I - zimowy</t>
  </si>
  <si>
    <t>Semestr II -  letni</t>
  </si>
  <si>
    <t>dr n. wojsk. Włodzimierz Leszczyński</t>
  </si>
  <si>
    <t>dr n. med. Kinga Studzińska-Pasieka</t>
  </si>
  <si>
    <t xml:space="preserve">II ROK </t>
  </si>
  <si>
    <t>Semestr III - zimowy</t>
  </si>
  <si>
    <t>Semestr IV -  letni</t>
  </si>
  <si>
    <t>prof. dr hab. n. med. Janusz Szemraj</t>
  </si>
  <si>
    <t xml:space="preserve">Studia II stopnia </t>
  </si>
  <si>
    <t>ogólnoakademicki</t>
  </si>
  <si>
    <t>Seminarium magisterskie</t>
  </si>
  <si>
    <t xml:space="preserve">Zdrowie publiczne </t>
  </si>
  <si>
    <t>OPIEKUNOWIE POSZCZEGÓLNYCH LAT</t>
  </si>
  <si>
    <t>WYDZIAŁU NAUK O ZDROWIU</t>
  </si>
  <si>
    <t>prof. dr hab. n. med. Marlena Juszczak</t>
  </si>
  <si>
    <t>dr n. med. Małgorzata Godala</t>
  </si>
  <si>
    <t xml:space="preserve">Język obcy </t>
  </si>
  <si>
    <t>Planowanie kariery zawodowej</t>
  </si>
  <si>
    <t>Dietetyka</t>
  </si>
  <si>
    <t xml:space="preserve">Żywienie człowieka </t>
  </si>
  <si>
    <t>dr n. med. Elżbieta Trafalska</t>
  </si>
  <si>
    <t xml:space="preserve">Fizjologia żywienia człowieka </t>
  </si>
  <si>
    <r>
      <t xml:space="preserve">Patofizjologia kliniczna </t>
    </r>
    <r>
      <rPr>
        <sz val="9"/>
        <rFont val="Times New Roman"/>
        <family val="1"/>
        <charset val="238"/>
      </rPr>
      <t/>
    </r>
  </si>
  <si>
    <t xml:space="preserve">Immunologia </t>
  </si>
  <si>
    <t xml:space="preserve">Demografia i epidemiologia żywieniowa </t>
  </si>
  <si>
    <t>dr n. o zdrowiu  Adam Rzeźnicki</t>
  </si>
  <si>
    <t xml:space="preserve">Psychologia kliniczna </t>
  </si>
  <si>
    <t xml:space="preserve">Diagnostyka laboratoryjna </t>
  </si>
  <si>
    <t xml:space="preserve">Metodologia badań </t>
  </si>
  <si>
    <t xml:space="preserve">Żywienie kliniczne </t>
  </si>
  <si>
    <t xml:space="preserve">Choroby wewnętrzne </t>
  </si>
  <si>
    <t>Edukacja i poradnictwo żywieniowe</t>
  </si>
  <si>
    <t xml:space="preserve">Fizjologia wysiłku i żywienie sportowców </t>
  </si>
  <si>
    <t>Dietetyk na rynku pracy</t>
  </si>
  <si>
    <t>Wybrane zagadnienia z żywienia człowieka i dietetyki</t>
  </si>
  <si>
    <t xml:space="preserve">Kliniczne i psychologiczne aspekty zaburzeń odżywiania się </t>
  </si>
  <si>
    <t>Postępowanie żywieniowe u kobiet w okresie okołomenopauzalnym</t>
  </si>
  <si>
    <t>Służba zdrowia w systemie bezpieczeństwa państwa</t>
  </si>
  <si>
    <t>Żywienie pozajelitowe i dojelitowe w praktyce klinicznej</t>
  </si>
  <si>
    <t xml:space="preserve">Podstawy alergologii i immunologii klinicznej   </t>
  </si>
  <si>
    <t xml:space="preserve">Molekularne podstawy protekcyjnego działania hormonów </t>
  </si>
  <si>
    <t>Fizjologiczne i patofizjologiczne uwarunkowania postępowania dietetycznego w cukrzycy</t>
  </si>
  <si>
    <t>dr n. med. Paweł Rasmus</t>
  </si>
  <si>
    <t>Zasady leczenia żywieniowego u osób w wieku podeszłym</t>
  </si>
  <si>
    <r>
      <t>Stres i strategie radzenia sobie ze stresem</t>
    </r>
    <r>
      <rPr>
        <sz val="11"/>
        <color theme="1"/>
        <rFont val="Times New Roman"/>
        <family val="1"/>
        <charset val="238"/>
      </rPr>
      <t xml:space="preserve"> </t>
    </r>
  </si>
  <si>
    <t>Żywienie kliniczne u osób przygotowujących się do wzmożonego wysiłku fizycznego</t>
  </si>
  <si>
    <t xml:space="preserve">Homeostaza układu pokarmowego a odporność </t>
  </si>
  <si>
    <t xml:space="preserve">Biochemiczne aspekty starzenia </t>
  </si>
  <si>
    <t>Postępowanie żywieniowe w zespołach niewydolności jelit</t>
  </si>
  <si>
    <t>Suplementacja. Warzywa i owoce jako źródło witamin.</t>
  </si>
  <si>
    <t>Nadwrażliwość i alergie pokarmowe</t>
  </si>
  <si>
    <t>Interakcje leków z żywnością</t>
  </si>
  <si>
    <t>Statystyka w pracy dietetyka</t>
  </si>
  <si>
    <t xml:space="preserve">Podstawy pielęgniarstwa </t>
  </si>
  <si>
    <t>Żywienie osób starszych</t>
  </si>
  <si>
    <t xml:space="preserve">Żywienie w pediatrii </t>
  </si>
  <si>
    <t xml:space="preserve">Przechowalnictwo żywności </t>
  </si>
  <si>
    <t xml:space="preserve">Produkcja potraw i towaroznawstwo </t>
  </si>
  <si>
    <t>Jakość i bezpieczeństwo żywności</t>
  </si>
  <si>
    <r>
      <t>Epidemiologia chorób zakaźnych</t>
    </r>
    <r>
      <rPr>
        <sz val="11"/>
        <rFont val="Times New Roman"/>
        <family val="1"/>
        <charset val="238"/>
      </rPr>
      <t xml:space="preserve"> </t>
    </r>
  </si>
  <si>
    <r>
      <t>Zasady żywienia zbiorowego i żywienia w szpitalach</t>
    </r>
    <r>
      <rPr>
        <sz val="11"/>
        <rFont val="Times New Roman"/>
        <family val="1"/>
        <charset val="238"/>
      </rPr>
      <t xml:space="preserve"> </t>
    </r>
  </si>
  <si>
    <t xml:space="preserve">Dietoprofilaktyka i leczenie dietetyczne chorób niezakaźnych i żywieniowo-zależnych </t>
  </si>
  <si>
    <t xml:space="preserve">Żywienie kobiet ciężarnych, karmiących i niemowląt </t>
  </si>
  <si>
    <t xml:space="preserve">Ustawodawstwo żywnościowo-żywieniowe i polityka wyżywienia </t>
  </si>
  <si>
    <t xml:space="preserve">Zarządzanie i marketing </t>
  </si>
  <si>
    <t>dr n. med. Dominika Cichońska-Rzeźnicka</t>
  </si>
  <si>
    <t>kierunek: DIETETYKA</t>
  </si>
  <si>
    <t xml:space="preserve">I, II rok </t>
  </si>
  <si>
    <t>Biochemia żywienia</t>
  </si>
  <si>
    <t xml:space="preserve">– dr hab. n. med. prof. uczelni. Cezary Chojnacki </t>
  </si>
  <si>
    <t xml:space="preserve">dr n. med. Izabela Sacewicz-Hofman </t>
  </si>
  <si>
    <t>dr n. o zdrowiu Agnieszka Kolmaga</t>
  </si>
  <si>
    <r>
      <t>Łączna liczba godzin</t>
    </r>
    <r>
      <rPr>
        <sz val="11"/>
        <rFont val="Times New Roman"/>
        <family val="1"/>
        <charset val="238"/>
      </rPr>
      <t xml:space="preserve">                                          (kontakt + samokształcenie)</t>
    </r>
  </si>
  <si>
    <t xml:space="preserve">Liczba godzin kontaktowych </t>
  </si>
  <si>
    <t xml:space="preserve">ilość ECTS w semestrze </t>
  </si>
  <si>
    <r>
      <t xml:space="preserve">Łączna liczba godzin w roku akad.                              </t>
    </r>
    <r>
      <rPr>
        <sz val="11"/>
        <rFont val="Times New Roman"/>
        <family val="1"/>
        <charset val="238"/>
      </rPr>
      <t>(suma = kontakt + samokształcenie)</t>
    </r>
  </si>
  <si>
    <t>Łączna ilość ECTS w roku akademickim</t>
  </si>
  <si>
    <t>Łączna liczba godzin  samokształcenia w roku akademickim</t>
  </si>
  <si>
    <r>
      <t xml:space="preserve">Łączna liczba godzin w semestrze </t>
    </r>
    <r>
      <rPr>
        <sz val="10"/>
        <rFont val="Times New Roman"/>
        <family val="1"/>
        <charset val="238"/>
      </rPr>
      <t xml:space="preserve">                (suma = kontakt + samokształcenie)</t>
    </r>
  </si>
  <si>
    <t>dr n. med. Aleksandra Błońska</t>
  </si>
  <si>
    <r>
      <t xml:space="preserve">Do wyboru: </t>
    </r>
    <r>
      <rPr>
        <sz val="8"/>
        <rFont val="Times New Roman"/>
        <family val="1"/>
        <charset val="238"/>
      </rPr>
      <t>(jeden z dwóch przedmiotów poniżej)</t>
    </r>
  </si>
  <si>
    <r>
      <t>Fakultet</t>
    </r>
    <r>
      <rPr>
        <b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(do wyboru 3 w sem. zimowym i 3  w sem. letnim)</t>
    </r>
  </si>
  <si>
    <r>
      <t xml:space="preserve">Fakultet </t>
    </r>
    <r>
      <rPr>
        <sz val="8"/>
        <rFont val="Times New Roman"/>
        <family val="1"/>
        <charset val="238"/>
      </rPr>
      <t>(do wyboru 3 w sem. zimowym i 3 w sem. letnim)</t>
    </r>
  </si>
  <si>
    <t>PLAN STUDIÓW (INFORMATOR)</t>
  </si>
  <si>
    <t>studia II stop. stacjonarne</t>
  </si>
  <si>
    <t>dr n. med. Justyna Agier</t>
  </si>
  <si>
    <t>dr n. med. Paulina Żelechowska</t>
  </si>
  <si>
    <t>Podstawy prawne prowadzenia własnej działalności</t>
  </si>
  <si>
    <t>Propozycje fakultetów student wybiera 3 fakultety z 4 w semestrze zimowym i letnim</t>
  </si>
  <si>
    <t>Propozycje fakultetów student wybiera 3 fakulety z 4 semetsrze zimowym i letnim</t>
  </si>
  <si>
    <t>dr n. hum. Agnieszka Pawlak-Kałuzińska</t>
  </si>
  <si>
    <t>Psychologiczne aspekty powstawania i rozwoju zaburzeń odżywiania u dzieci</t>
  </si>
  <si>
    <t>2023/2024</t>
  </si>
  <si>
    <t>dr n. o zdrowiu Anna Rybarczyk-Szwajkowska</t>
  </si>
  <si>
    <t>NABÓR 2023/2024</t>
  </si>
  <si>
    <t>2024/2025</t>
  </si>
  <si>
    <t xml:space="preserve">dr hab. n. med. prof. uczelni  Tomasz Boczek   </t>
  </si>
  <si>
    <t>dr inż. n. tech. Agnieszka Kaufman - Szymczyk</t>
  </si>
  <si>
    <t>dr hab. n. med. Katarzyna Szmigielska</t>
  </si>
  <si>
    <t xml:space="preserve">prof. dr hab. n. med. Cezary Chojnacki </t>
  </si>
  <si>
    <t>prof. dr hab. n. o zdrowiu  Małgorzata Pikala</t>
  </si>
  <si>
    <t xml:space="preserve">sem. III - dr hab. n. med. prof. uczelni Tomasz Boczek                                                                    sem. IV - prof. dr hab. n. med. Janusz Szemraj </t>
  </si>
  <si>
    <t xml:space="preserve">dr hab. n. med. prof. uczelni Tomasz Boczek </t>
  </si>
  <si>
    <t xml:space="preserve">prof. dr hab. n. med. Ewa Toporowska-Kowalska </t>
  </si>
  <si>
    <t>dr hab. n. med. prof. uczelni Mariusz Grzesiak</t>
  </si>
  <si>
    <t>dr hab. n. med. prof. uczelni Ewelina Gaszyńska</t>
  </si>
  <si>
    <t>dr hab. n. o zdrowiu prof. uczelni Agnieszka Guligowska</t>
  </si>
  <si>
    <t>dr hab. n. o zdrowiu prof. uczelni Ewa Borowiak</t>
  </si>
  <si>
    <t>dr hab. n. o zdrowiu prof. uczelni Jan Krakowiak</t>
  </si>
  <si>
    <t>dr hab. n. med. prof. uczelni Elżbieta Rębas</t>
  </si>
  <si>
    <t>dr hab. n. med. prof. uczelni Magdalena Kwaśniewska</t>
  </si>
  <si>
    <t>dr hab. n. med. prof. uczelni Jacek Golański</t>
  </si>
  <si>
    <t>dr hab. n. med. prof. uczelni Bogusława Luzak</t>
  </si>
  <si>
    <t>dr hab. n. med. prof. uczelni Maciej Chałubiński</t>
  </si>
  <si>
    <t>dr hab. n. med. prof. uczelni Jacek Drobnik</t>
  </si>
  <si>
    <t>dr n. med. Jacek Michalak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</si>
</sst>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sz val="9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2"/>
      <name val="Times New Roman"/>
      <family val="1"/>
      <charset val="238"/>
    </font>
    <font>
      <sz val="36"/>
      <name val="Times New Roman"/>
      <family val="1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0"/>
      <color rgb="FFFF0000"/>
      <name val="Arial CE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name val="Arial CE"/>
      <charset val="238"/>
    </font>
    <font>
      <b/>
      <sz val="11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trike/>
      <sz val="11"/>
      <name val="Cambria"/>
      <family val="1"/>
      <charset val="238"/>
    </font>
    <font>
      <b/>
      <strike/>
      <sz val="11"/>
      <name val="Cambria"/>
      <family val="1"/>
      <charset val="238"/>
    </font>
    <font>
      <b/>
      <sz val="11"/>
      <name val="Cambria"/>
      <family val="1"/>
      <charset val="238"/>
    </font>
    <font>
      <b/>
      <sz val="10"/>
      <name val="Cambria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</borders>
  <cellStyleXfs count="5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4" fillId="20" borderId="1" applyNumberFormat="0" applyAlignment="0" applyProtection="0"/>
    <xf numFmtId="0" fontId="25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9" fillId="3" borderId="0" applyNumberFormat="0" applyBorder="0" applyAlignment="0" applyProtection="0"/>
    <xf numFmtId="0" fontId="7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4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165">
    <xf numFmtId="0" fontId="0" fillId="0" borderId="0" xfId="0"/>
    <xf numFmtId="0" fontId="0" fillId="0" borderId="0" xfId="0" applyBorder="1"/>
    <xf numFmtId="0" fontId="33" fillId="0" borderId="0" xfId="0" applyFont="1"/>
    <xf numFmtId="0" fontId="31" fillId="0" borderId="0" xfId="0" applyFont="1" applyAlignment="1">
      <alignment horizontal="center"/>
    </xf>
    <xf numFmtId="0" fontId="30" fillId="0" borderId="0" xfId="0" applyFont="1"/>
    <xf numFmtId="0" fontId="0" fillId="0" borderId="0" xfId="0" applyBorder="1" applyAlignment="1">
      <alignment wrapText="1"/>
    </xf>
    <xf numFmtId="0" fontId="3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left" vertical="center" wrapText="1"/>
    </xf>
    <xf numFmtId="0" fontId="39" fillId="0" borderId="0" xfId="0" applyFont="1"/>
    <xf numFmtId="0" fontId="38" fillId="0" borderId="0" xfId="0" applyFont="1"/>
    <xf numFmtId="0" fontId="33" fillId="0" borderId="0" xfId="0" applyFont="1" applyAlignment="1">
      <alignment horizontal="center"/>
    </xf>
    <xf numFmtId="0" fontId="9" fillId="0" borderId="10" xfId="43" applyFont="1" applyBorder="1" applyAlignment="1">
      <alignment vertical="center" wrapText="1"/>
    </xf>
    <xf numFmtId="0" fontId="33" fillId="0" borderId="13" xfId="43" applyFont="1" applyBorder="1" applyAlignment="1">
      <alignment horizontal="left" vertical="center" wrapText="1"/>
    </xf>
    <xf numFmtId="0" fontId="10" fillId="0" borderId="16" xfId="43" applyFont="1" applyBorder="1" applyAlignment="1">
      <alignment horizontal="left" vertical="center" wrapText="1"/>
    </xf>
    <xf numFmtId="0" fontId="11" fillId="0" borderId="0" xfId="43" applyFont="1"/>
    <xf numFmtId="0" fontId="34" fillId="0" borderId="13" xfId="43" applyFont="1" applyBorder="1" applyAlignment="1">
      <alignment horizontal="center" vertical="center"/>
    </xf>
    <xf numFmtId="0" fontId="11" fillId="0" borderId="0" xfId="43" applyFont="1" applyBorder="1"/>
    <xf numFmtId="0" fontId="10" fillId="0" borderId="0" xfId="43" applyFont="1" applyBorder="1" applyAlignment="1">
      <alignment vertical="center" wrapText="1"/>
    </xf>
    <xf numFmtId="0" fontId="8" fillId="0" borderId="0" xfId="43"/>
    <xf numFmtId="0" fontId="9" fillId="0" borderId="11" xfId="43" applyFont="1" applyBorder="1" applyAlignment="1">
      <alignment vertical="center" wrapText="1"/>
    </xf>
    <xf numFmtId="0" fontId="33" fillId="0" borderId="14" xfId="43" applyFont="1" applyBorder="1" applyAlignment="1">
      <alignment horizontal="left" vertical="center" wrapText="1"/>
    </xf>
    <xf numFmtId="0" fontId="33" fillId="0" borderId="17" xfId="43" applyFont="1" applyBorder="1" applyAlignment="1">
      <alignment horizontal="left" vertical="center" wrapText="1"/>
    </xf>
    <xf numFmtId="0" fontId="34" fillId="0" borderId="14" xfId="43" applyFont="1" applyBorder="1" applyAlignment="1">
      <alignment horizontal="center" vertical="center"/>
    </xf>
    <xf numFmtId="0" fontId="10" fillId="0" borderId="17" xfId="43" applyFont="1" applyBorder="1" applyAlignment="1">
      <alignment horizontal="left" vertical="center" wrapText="1"/>
    </xf>
    <xf numFmtId="0" fontId="33" fillId="0" borderId="15" xfId="43" applyFont="1" applyBorder="1" applyAlignment="1">
      <alignment horizontal="left" vertical="center" wrapText="1"/>
    </xf>
    <xf numFmtId="0" fontId="33" fillId="0" borderId="27" xfId="43" applyFont="1" applyBorder="1" applyAlignment="1">
      <alignment horizontal="left" vertical="center" wrapText="1"/>
    </xf>
    <xf numFmtId="0" fontId="34" fillId="0" borderId="15" xfId="43" applyFont="1" applyBorder="1" applyAlignment="1">
      <alignment horizontal="center" vertical="center"/>
    </xf>
    <xf numFmtId="0" fontId="8" fillId="24" borderId="0" xfId="43" applyFill="1"/>
    <xf numFmtId="0" fontId="10" fillId="0" borderId="21" xfId="43" applyFont="1" applyBorder="1" applyAlignment="1">
      <alignment horizontal="center"/>
    </xf>
    <xf numFmtId="1" fontId="10" fillId="0" borderId="21" xfId="43" applyNumberFormat="1" applyFont="1" applyFill="1" applyBorder="1" applyAlignment="1">
      <alignment horizontal="center"/>
    </xf>
    <xf numFmtId="1" fontId="10" fillId="24" borderId="21" xfId="43" applyNumberFormat="1" applyFont="1" applyFill="1" applyBorder="1" applyAlignment="1">
      <alignment horizontal="center"/>
    </xf>
    <xf numFmtId="0" fontId="40" fillId="0" borderId="0" xfId="43" applyFont="1"/>
    <xf numFmtId="0" fontId="10" fillId="0" borderId="0" xfId="43" applyFont="1"/>
    <xf numFmtId="0" fontId="10" fillId="0" borderId="0" xfId="43" applyFont="1" applyAlignment="1">
      <alignment horizontal="center"/>
    </xf>
    <xf numFmtId="0" fontId="11" fillId="0" borderId="21" xfId="43" applyFont="1" applyBorder="1"/>
    <xf numFmtId="0" fontId="10" fillId="24" borderId="21" xfId="43" applyFont="1" applyFill="1" applyBorder="1" applyAlignment="1">
      <alignment horizontal="center"/>
    </xf>
    <xf numFmtId="0" fontId="10" fillId="0" borderId="11" xfId="43" applyFont="1" applyBorder="1" applyAlignment="1">
      <alignment vertical="center" wrapText="1"/>
    </xf>
    <xf numFmtId="0" fontId="10" fillId="0" borderId="10" xfId="43" applyFont="1" applyBorder="1" applyAlignment="1">
      <alignment vertical="center" wrapText="1"/>
    </xf>
    <xf numFmtId="0" fontId="33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33" fillId="0" borderId="0" xfId="0" applyFont="1" applyAlignment="1">
      <alignment horizontal="center"/>
    </xf>
    <xf numFmtId="0" fontId="39" fillId="0" borderId="12" xfId="0" applyFont="1" applyBorder="1"/>
    <xf numFmtId="0" fontId="39" fillId="0" borderId="0" xfId="0" applyFont="1" applyAlignment="1">
      <alignment horizontal="center"/>
    </xf>
    <xf numFmtId="0" fontId="39" fillId="0" borderId="12" xfId="0" applyFont="1" applyBorder="1" applyAlignment="1">
      <alignment horizontal="center" wrapText="1"/>
    </xf>
    <xf numFmtId="0" fontId="10" fillId="24" borderId="26" xfId="43" applyFont="1" applyFill="1" applyBorder="1" applyAlignment="1">
      <alignment horizontal="center"/>
    </xf>
    <xf numFmtId="0" fontId="11" fillId="24" borderId="21" xfId="43" applyFont="1" applyFill="1" applyBorder="1"/>
    <xf numFmtId="0" fontId="8" fillId="24" borderId="21" xfId="43" applyFont="1" applyFill="1" applyBorder="1"/>
    <xf numFmtId="0" fontId="30" fillId="24" borderId="21" xfId="43" applyFont="1" applyFill="1" applyBorder="1" applyAlignment="1">
      <alignment horizontal="center"/>
    </xf>
    <xf numFmtId="0" fontId="10" fillId="0" borderId="21" xfId="43" applyFont="1" applyFill="1" applyBorder="1" applyAlignment="1">
      <alignment horizontal="center"/>
    </xf>
    <xf numFmtId="0" fontId="8" fillId="0" borderId="21" xfId="43" applyFont="1" applyFill="1" applyBorder="1"/>
    <xf numFmtId="0" fontId="10" fillId="24" borderId="14" xfId="43" applyFont="1" applyFill="1" applyBorder="1" applyAlignment="1">
      <alignment vertical="center"/>
    </xf>
    <xf numFmtId="0" fontId="33" fillId="24" borderId="34" xfId="51" applyFont="1" applyFill="1" applyBorder="1" applyAlignment="1">
      <alignment wrapText="1"/>
    </xf>
    <xf numFmtId="0" fontId="33" fillId="24" borderId="35" xfId="43" applyFont="1" applyFill="1" applyBorder="1" applyAlignment="1">
      <alignment wrapText="1"/>
    </xf>
    <xf numFmtId="0" fontId="33" fillId="0" borderId="35" xfId="43" applyFont="1" applyBorder="1" applyAlignment="1">
      <alignment wrapText="1"/>
    </xf>
    <xf numFmtId="0" fontId="8" fillId="24" borderId="21" xfId="43" applyFont="1" applyFill="1" applyBorder="1" applyAlignment="1">
      <alignment horizontal="center"/>
    </xf>
    <xf numFmtId="0" fontId="10" fillId="0" borderId="21" xfId="43" applyFont="1" applyBorder="1" applyAlignment="1"/>
    <xf numFmtId="0" fontId="8" fillId="0" borderId="21" xfId="43" applyBorder="1" applyAlignment="1">
      <alignment horizontal="center"/>
    </xf>
    <xf numFmtId="0" fontId="11" fillId="0" borderId="21" xfId="43" applyFont="1" applyBorder="1" applyAlignment="1">
      <alignment horizontal="center"/>
    </xf>
    <xf numFmtId="0" fontId="8" fillId="0" borderId="21" xfId="43" applyFont="1" applyFill="1" applyBorder="1" applyAlignment="1">
      <alignment horizontal="center"/>
    </xf>
    <xf numFmtId="0" fontId="10" fillId="0" borderId="10" xfId="43" applyFont="1" applyBorder="1" applyAlignment="1">
      <alignment vertical="center"/>
    </xf>
    <xf numFmtId="0" fontId="10" fillId="0" borderId="14" xfId="43" applyFont="1" applyBorder="1" applyAlignment="1">
      <alignment vertical="center"/>
    </xf>
    <xf numFmtId="0" fontId="10" fillId="24" borderId="11" xfId="43" applyFont="1" applyFill="1" applyBorder="1" applyAlignment="1">
      <alignment vertical="center"/>
    </xf>
    <xf numFmtId="0" fontId="10" fillId="0" borderId="32" xfId="43" applyFont="1" applyBorder="1"/>
    <xf numFmtId="0" fontId="33" fillId="0" borderId="21" xfId="43" applyFont="1" applyBorder="1" applyAlignment="1">
      <alignment horizontal="center"/>
    </xf>
    <xf numFmtId="0" fontId="33" fillId="0" borderId="21" xfId="43" applyFont="1" applyBorder="1" applyAlignment="1">
      <alignment horizontal="center" vertical="center" textRotation="90"/>
    </xf>
    <xf numFmtId="0" fontId="33" fillId="0" borderId="21" xfId="43" applyFont="1" applyFill="1" applyBorder="1" applyAlignment="1">
      <alignment horizontal="center" vertical="center" textRotation="90"/>
    </xf>
    <xf numFmtId="0" fontId="31" fillId="0" borderId="21" xfId="43" applyFont="1" applyBorder="1" applyAlignment="1">
      <alignment horizontal="center" vertical="center" textRotation="90" wrapText="1"/>
    </xf>
    <xf numFmtId="0" fontId="33" fillId="0" borderId="21" xfId="43" applyFont="1" applyBorder="1" applyAlignment="1">
      <alignment horizontal="center" vertical="center" textRotation="90" wrapText="1"/>
    </xf>
    <xf numFmtId="0" fontId="33" fillId="0" borderId="21" xfId="43" applyFont="1" applyBorder="1" applyAlignment="1">
      <alignment wrapText="1"/>
    </xf>
    <xf numFmtId="0" fontId="10" fillId="0" borderId="21" xfId="0" applyFont="1" applyFill="1" applyBorder="1" applyAlignment="1">
      <alignment wrapText="1"/>
    </xf>
    <xf numFmtId="0" fontId="33" fillId="0" borderId="21" xfId="43" applyFont="1" applyFill="1" applyBorder="1" applyAlignment="1">
      <alignment horizontal="center"/>
    </xf>
    <xf numFmtId="1" fontId="33" fillId="0" borderId="21" xfId="43" applyNumberFormat="1" applyFont="1" applyFill="1" applyBorder="1" applyAlignment="1">
      <alignment horizontal="center"/>
    </xf>
    <xf numFmtId="0" fontId="34" fillId="0" borderId="21" xfId="43" applyFont="1" applyBorder="1" applyAlignment="1">
      <alignment horizontal="center"/>
    </xf>
    <xf numFmtId="0" fontId="33" fillId="24" borderId="21" xfId="43" applyFont="1" applyFill="1" applyBorder="1" applyAlignment="1">
      <alignment vertical="top" wrapText="1"/>
    </xf>
    <xf numFmtId="0" fontId="10" fillId="24" borderId="21" xfId="43" applyFont="1" applyFill="1" applyBorder="1" applyAlignment="1">
      <alignment wrapText="1"/>
    </xf>
    <xf numFmtId="0" fontId="11" fillId="24" borderId="21" xfId="43" applyFont="1" applyFill="1" applyBorder="1" applyAlignment="1">
      <alignment horizontal="center"/>
    </xf>
    <xf numFmtId="0" fontId="33" fillId="24" borderId="21" xfId="43" applyFont="1" applyFill="1" applyBorder="1" applyAlignment="1">
      <alignment horizontal="center"/>
    </xf>
    <xf numFmtId="0" fontId="34" fillId="24" borderId="21" xfId="43" applyFont="1" applyFill="1" applyBorder="1" applyAlignment="1">
      <alignment horizontal="center"/>
    </xf>
    <xf numFmtId="0" fontId="41" fillId="0" borderId="21" xfId="43" applyFont="1" applyBorder="1" applyAlignment="1">
      <alignment wrapText="1"/>
    </xf>
    <xf numFmtId="0" fontId="42" fillId="0" borderId="21" xfId="43" applyFont="1" applyBorder="1"/>
    <xf numFmtId="0" fontId="8" fillId="0" borderId="21" xfId="43" applyFont="1" applyBorder="1" applyAlignment="1">
      <alignment horizontal="center"/>
    </xf>
    <xf numFmtId="0" fontId="10" fillId="0" borderId="21" xfId="43" applyFont="1" applyBorder="1" applyAlignment="1">
      <alignment wrapText="1"/>
    </xf>
    <xf numFmtId="0" fontId="33" fillId="0" borderId="21" xfId="43" applyFont="1" applyFill="1" applyBorder="1" applyAlignment="1">
      <alignment vertical="top" wrapText="1"/>
    </xf>
    <xf numFmtId="0" fontId="33" fillId="0" borderId="21" xfId="43" applyFont="1" applyBorder="1" applyAlignment="1">
      <alignment vertical="top" wrapText="1"/>
    </xf>
    <xf numFmtId="0" fontId="33" fillId="0" borderId="21" xfId="43" applyFont="1" applyFill="1" applyBorder="1" applyAlignment="1">
      <alignment wrapText="1"/>
    </xf>
    <xf numFmtId="0" fontId="33" fillId="24" borderId="21" xfId="43" applyFont="1" applyFill="1" applyBorder="1" applyAlignment="1">
      <alignment wrapText="1"/>
    </xf>
    <xf numFmtId="0" fontId="10" fillId="24" borderId="21" xfId="0" applyFont="1" applyFill="1" applyBorder="1" applyAlignment="1">
      <alignment wrapText="1"/>
    </xf>
    <xf numFmtId="0" fontId="33" fillId="0" borderId="21" xfId="51" applyFont="1" applyBorder="1"/>
    <xf numFmtId="0" fontId="10" fillId="0" borderId="21" xfId="51" applyFont="1" applyBorder="1" applyAlignment="1">
      <alignment wrapText="1"/>
    </xf>
    <xf numFmtId="0" fontId="34" fillId="0" borderId="21" xfId="43" applyFont="1" applyFill="1" applyBorder="1" applyAlignment="1">
      <alignment horizontal="center"/>
    </xf>
    <xf numFmtId="0" fontId="10" fillId="0" borderId="10" xfId="43" applyFont="1" applyBorder="1"/>
    <xf numFmtId="0" fontId="34" fillId="24" borderId="21" xfId="43" applyFont="1" applyFill="1" applyBorder="1"/>
    <xf numFmtId="0" fontId="46" fillId="24" borderId="21" xfId="0" applyFont="1" applyFill="1" applyBorder="1" applyAlignment="1">
      <alignment horizontal="left" vertical="center" wrapText="1"/>
    </xf>
    <xf numFmtId="0" fontId="10" fillId="0" borderId="28" xfId="43" applyFont="1" applyBorder="1" applyAlignment="1">
      <alignment vertical="center"/>
    </xf>
    <xf numFmtId="0" fontId="10" fillId="0" borderId="11" xfId="43" applyFont="1" applyBorder="1" applyAlignment="1">
      <alignment vertical="center"/>
    </xf>
    <xf numFmtId="0" fontId="33" fillId="0" borderId="21" xfId="43" applyFont="1" applyBorder="1" applyAlignment="1">
      <alignment vertical="center" wrapText="1"/>
    </xf>
    <xf numFmtId="1" fontId="33" fillId="24" borderId="21" xfId="43" applyNumberFormat="1" applyFont="1" applyFill="1" applyBorder="1" applyAlignment="1">
      <alignment horizontal="center"/>
    </xf>
    <xf numFmtId="0" fontId="41" fillId="0" borderId="21" xfId="43" applyFont="1" applyBorder="1" applyAlignment="1">
      <alignment vertical="center" wrapText="1"/>
    </xf>
    <xf numFmtId="0" fontId="10" fillId="0" borderId="21" xfId="43" applyFont="1" applyFill="1" applyBorder="1" applyAlignment="1">
      <alignment wrapText="1"/>
    </xf>
    <xf numFmtId="0" fontId="41" fillId="24" borderId="21" xfId="43" applyFont="1" applyFill="1" applyBorder="1" applyAlignment="1">
      <alignment vertical="center" wrapText="1"/>
    </xf>
    <xf numFmtId="0" fontId="32" fillId="0" borderId="21" xfId="43" applyFont="1" applyBorder="1" applyAlignment="1">
      <alignment vertical="center"/>
    </xf>
    <xf numFmtId="0" fontId="32" fillId="24" borderId="21" xfId="43" applyFont="1" applyFill="1" applyBorder="1" applyAlignment="1">
      <alignment vertical="center"/>
    </xf>
    <xf numFmtId="0" fontId="33" fillId="24" borderId="21" xfId="43" applyFont="1" applyFill="1" applyBorder="1"/>
    <xf numFmtId="0" fontId="32" fillId="0" borderId="21" xfId="43" applyFont="1" applyBorder="1"/>
    <xf numFmtId="0" fontId="32" fillId="24" borderId="22" xfId="43" applyFont="1" applyFill="1" applyBorder="1" applyAlignment="1">
      <alignment vertical="center"/>
    </xf>
    <xf numFmtId="0" fontId="10" fillId="0" borderId="23" xfId="43" applyFont="1" applyBorder="1" applyAlignment="1">
      <alignment wrapText="1"/>
    </xf>
    <xf numFmtId="0" fontId="33" fillId="0" borderId="19" xfId="43" applyFont="1" applyBorder="1" applyAlignment="1">
      <alignment wrapText="1"/>
    </xf>
    <xf numFmtId="0" fontId="10" fillId="0" borderId="19" xfId="43" applyFont="1" applyBorder="1" applyAlignment="1">
      <alignment wrapText="1"/>
    </xf>
    <xf numFmtId="0" fontId="33" fillId="0" borderId="21" xfId="43" applyFont="1" applyBorder="1" applyAlignment="1">
      <alignment horizontal="left" vertical="center" wrapText="1"/>
    </xf>
    <xf numFmtId="0" fontId="10" fillId="0" borderId="21" xfId="43" applyFont="1" applyBorder="1" applyAlignment="1">
      <alignment horizontal="left" vertical="center" wrapText="1"/>
    </xf>
    <xf numFmtId="0" fontId="34" fillId="0" borderId="21" xfId="43" applyFont="1" applyBorder="1" applyAlignment="1">
      <alignment horizontal="center" vertical="center"/>
    </xf>
    <xf numFmtId="0" fontId="10" fillId="0" borderId="21" xfId="43" applyFont="1" applyBorder="1"/>
    <xf numFmtId="0" fontId="33" fillId="0" borderId="21" xfId="43" applyFont="1" applyFill="1" applyBorder="1" applyAlignment="1">
      <alignment vertical="center" wrapText="1"/>
    </xf>
    <xf numFmtId="0" fontId="33" fillId="25" borderId="23" xfId="51" applyFont="1" applyFill="1" applyBorder="1" applyAlignment="1">
      <alignment wrapText="1"/>
    </xf>
    <xf numFmtId="0" fontId="10" fillId="24" borderId="23" xfId="43" applyFont="1" applyFill="1" applyBorder="1" applyAlignment="1">
      <alignment wrapText="1"/>
    </xf>
    <xf numFmtId="0" fontId="10" fillId="24" borderId="36" xfId="51" applyFont="1" applyFill="1" applyBorder="1" applyAlignment="1">
      <alignment wrapText="1"/>
    </xf>
    <xf numFmtId="0" fontId="10" fillId="24" borderId="37" xfId="51" applyFont="1" applyFill="1" applyBorder="1" applyAlignment="1">
      <alignment wrapText="1"/>
    </xf>
    <xf numFmtId="0" fontId="33" fillId="0" borderId="0" xfId="43" applyFont="1"/>
    <xf numFmtId="0" fontId="10" fillId="24" borderId="21" xfId="0" applyFont="1" applyFill="1" applyBorder="1"/>
    <xf numFmtId="0" fontId="49" fillId="0" borderId="14" xfId="43" applyFont="1" applyBorder="1" applyAlignment="1">
      <alignment vertical="center"/>
    </xf>
    <xf numFmtId="0" fontId="49" fillId="24" borderId="21" xfId="43" applyFont="1" applyFill="1" applyBorder="1" applyAlignment="1">
      <alignment horizontal="center"/>
    </xf>
    <xf numFmtId="0" fontId="50" fillId="24" borderId="21" xfId="43" applyFont="1" applyFill="1" applyBorder="1" applyAlignment="1">
      <alignment horizontal="center"/>
    </xf>
    <xf numFmtId="1" fontId="49" fillId="24" borderId="21" xfId="43" applyNumberFormat="1" applyFont="1" applyFill="1" applyBorder="1" applyAlignment="1">
      <alignment horizontal="center"/>
    </xf>
    <xf numFmtId="0" fontId="33" fillId="24" borderId="21" xfId="43" applyFont="1" applyFill="1" applyBorder="1" applyAlignment="1">
      <alignment horizontal="center"/>
    </xf>
    <xf numFmtId="0" fontId="33" fillId="24" borderId="21" xfId="0" applyFont="1" applyFill="1" applyBorder="1" applyAlignment="1">
      <alignment wrapText="1"/>
    </xf>
    <xf numFmtId="1" fontId="51" fillId="24" borderId="21" xfId="43" applyNumberFormat="1" applyFont="1" applyFill="1" applyBorder="1" applyAlignment="1">
      <alignment horizontal="center"/>
    </xf>
    <xf numFmtId="0" fontId="51" fillId="24" borderId="21" xfId="43" applyFont="1" applyFill="1" applyBorder="1" applyAlignment="1">
      <alignment horizontal="center"/>
    </xf>
    <xf numFmtId="0" fontId="52" fillId="24" borderId="21" xfId="43" applyFont="1" applyFill="1" applyBorder="1" applyAlignment="1">
      <alignment horizontal="center"/>
    </xf>
    <xf numFmtId="0" fontId="33" fillId="0" borderId="21" xfId="43" applyFont="1" applyBorder="1" applyAlignment="1">
      <alignment horizontal="center" vertical="center" textRotation="90" wrapText="1"/>
    </xf>
    <xf numFmtId="0" fontId="33" fillId="0" borderId="21" xfId="43" applyFont="1" applyBorder="1" applyAlignment="1">
      <alignment horizontal="center"/>
    </xf>
    <xf numFmtId="0" fontId="33" fillId="24" borderId="21" xfId="43" applyFont="1" applyFill="1" applyBorder="1" applyAlignment="1">
      <alignment horizontal="center"/>
    </xf>
    <xf numFmtId="0" fontId="10" fillId="24" borderId="21" xfId="43" applyFont="1" applyFill="1" applyBorder="1"/>
    <xf numFmtId="0" fontId="33" fillId="25" borderId="23" xfId="52" applyFont="1" applyFill="1" applyBorder="1" applyAlignment="1">
      <alignment wrapText="1"/>
    </xf>
    <xf numFmtId="0" fontId="33" fillId="24" borderId="34" xfId="52" applyFont="1" applyFill="1" applyBorder="1" applyAlignment="1">
      <alignment wrapText="1"/>
    </xf>
    <xf numFmtId="0" fontId="10" fillId="0" borderId="36" xfId="52" applyFont="1" applyBorder="1" applyAlignment="1">
      <alignment wrapText="1"/>
    </xf>
    <xf numFmtId="0" fontId="10" fillId="0" borderId="37" xfId="43" applyFont="1" applyBorder="1" applyAlignment="1">
      <alignment wrapText="1"/>
    </xf>
    <xf numFmtId="0" fontId="46" fillId="24" borderId="21" xfId="43" applyFont="1" applyFill="1" applyBorder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5" fillId="0" borderId="0" xfId="0" applyFont="1" applyAlignment="1"/>
    <xf numFmtId="0" fontId="45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/>
    <xf numFmtId="0" fontId="10" fillId="0" borderId="21" xfId="43" applyFont="1" applyBorder="1" applyAlignment="1">
      <alignment horizontal="center" vertical="center"/>
    </xf>
    <xf numFmtId="0" fontId="11" fillId="0" borderId="21" xfId="43" applyFont="1" applyBorder="1" applyAlignment="1">
      <alignment vertical="center"/>
    </xf>
    <xf numFmtId="0" fontId="11" fillId="0" borderId="21" xfId="43" applyFont="1" applyBorder="1" applyAlignment="1"/>
    <xf numFmtId="0" fontId="33" fillId="24" borderId="21" xfId="43" applyFont="1" applyFill="1" applyBorder="1" applyAlignment="1">
      <alignment horizontal="center"/>
    </xf>
    <xf numFmtId="0" fontId="31" fillId="0" borderId="21" xfId="43" applyFont="1" applyBorder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1" xfId="43" applyFont="1" applyBorder="1" applyAlignment="1">
      <alignment horizontal="center" wrapText="1"/>
    </xf>
    <xf numFmtId="0" fontId="33" fillId="0" borderId="21" xfId="43" applyFont="1" applyBorder="1" applyAlignment="1">
      <alignment horizontal="center" vertical="center" textRotation="90" wrapText="1"/>
    </xf>
    <xf numFmtId="0" fontId="34" fillId="0" borderId="21" xfId="43" applyFont="1" applyBorder="1" applyAlignment="1">
      <alignment wrapText="1"/>
    </xf>
    <xf numFmtId="0" fontId="34" fillId="0" borderId="21" xfId="43" applyFont="1" applyBorder="1" applyAlignment="1">
      <alignment horizontal="center" vertical="center" textRotation="90" wrapText="1"/>
    </xf>
    <xf numFmtId="0" fontId="33" fillId="24" borderId="21" xfId="43" applyFont="1" applyFill="1" applyBorder="1" applyAlignment="1">
      <alignment horizontal="center" vertical="center" textRotation="90" wrapText="1"/>
    </xf>
    <xf numFmtId="0" fontId="34" fillId="24" borderId="21" xfId="43" applyFont="1" applyFill="1" applyBorder="1" applyAlignment="1">
      <alignment horizontal="center" vertical="center" textRotation="90" wrapText="1"/>
    </xf>
    <xf numFmtId="0" fontId="33" fillId="0" borderId="21" xfId="43" applyFont="1" applyBorder="1" applyAlignment="1">
      <alignment horizontal="center"/>
    </xf>
    <xf numFmtId="0" fontId="10" fillId="0" borderId="20" xfId="43" applyFont="1" applyBorder="1" applyAlignment="1">
      <alignment horizontal="center" vertical="center"/>
    </xf>
    <xf numFmtId="0" fontId="11" fillId="0" borderId="18" xfId="43" applyFont="1" applyBorder="1" applyAlignment="1">
      <alignment vertical="center"/>
    </xf>
    <xf numFmtId="0" fontId="10" fillId="0" borderId="29" xfId="43" applyFont="1" applyBorder="1" applyAlignment="1">
      <alignment horizontal="center" vertical="center"/>
    </xf>
    <xf numFmtId="0" fontId="11" fillId="0" borderId="31" xfId="43" applyFont="1" applyBorder="1" applyAlignment="1"/>
    <xf numFmtId="0" fontId="11" fillId="0" borderId="30" xfId="43" applyFont="1" applyBorder="1" applyAlignment="1"/>
    <xf numFmtId="0" fontId="10" fillId="0" borderId="25" xfId="43" applyFont="1" applyBorder="1" applyAlignment="1">
      <alignment horizontal="center" vertical="center"/>
    </xf>
    <xf numFmtId="0" fontId="11" fillId="0" borderId="24" xfId="43" applyFont="1" applyBorder="1" applyAlignment="1"/>
    <xf numFmtId="0" fontId="11" fillId="0" borderId="33" xfId="43" applyFont="1" applyBorder="1" applyAlignment="1"/>
    <xf numFmtId="0" fontId="33" fillId="0" borderId="32" xfId="43" applyFont="1" applyBorder="1" applyAlignment="1">
      <alignment horizontal="center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2" xr:uid="{00000000-0005-0000-0000-000023000000}"/>
    <cellStyle name="Normalny 2 2" xfId="43" xr:uid="{00000000-0005-0000-0000-000024000000}"/>
    <cellStyle name="Normalny 2 2 2" xfId="46" xr:uid="{00000000-0005-0000-0000-000025000000}"/>
    <cellStyle name="Normalny 2 3" xfId="49" xr:uid="{00000000-0005-0000-0000-000026000000}"/>
    <cellStyle name="Normalny 3" xfId="44" xr:uid="{00000000-0005-0000-0000-000027000000}"/>
    <cellStyle name="Normalny 3 2" xfId="50" xr:uid="{00000000-0005-0000-0000-000028000000}"/>
    <cellStyle name="Normalny 3 2 2" xfId="52" xr:uid="{DBF28895-D5A1-45CC-B4FD-CDA2203F666B}"/>
    <cellStyle name="Normalny 4" xfId="45" xr:uid="{00000000-0005-0000-0000-000029000000}"/>
    <cellStyle name="Normalny 4 2" xfId="51" xr:uid="{00000000-0005-0000-0000-00002A000000}"/>
    <cellStyle name="Normalny 5" xfId="47" xr:uid="{00000000-0005-0000-0000-00002B000000}"/>
    <cellStyle name="Normalny 5 2" xfId="48" xr:uid="{00000000-0005-0000-0000-00002C000000}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view="pageBreakPreview" zoomScale="75" zoomScaleSheetLayoutView="75" workbookViewId="0">
      <selection activeCell="E10" sqref="E10:R15"/>
    </sheetView>
  </sheetViews>
  <sheetFormatPr defaultRowHeight="12.5"/>
  <cols>
    <col min="1" max="1" width="15.1796875" customWidth="1"/>
    <col min="2" max="2" width="14.1796875" customWidth="1"/>
    <col min="3" max="3" width="58.81640625" customWidth="1"/>
    <col min="5" max="5" width="13.81640625" customWidth="1"/>
    <col min="6" max="6" width="19.81640625" customWidth="1"/>
    <col min="7" max="7" width="0.1796875" customWidth="1"/>
    <col min="8" max="8" width="35.81640625" customWidth="1"/>
    <col min="12" max="12" width="5.1796875" customWidth="1"/>
    <col min="13" max="18" width="9.1796875" hidden="1" customWidth="1"/>
  </cols>
  <sheetData>
    <row r="1" spans="1:18" ht="22.5" customHeight="1"/>
    <row r="2" spans="1:18" ht="25.5" customHeight="1">
      <c r="A2" s="138" t="s">
        <v>53</v>
      </c>
      <c r="B2" s="139"/>
      <c r="C2" s="139"/>
      <c r="D2" s="139"/>
    </row>
    <row r="3" spans="1:18" ht="17.5">
      <c r="A3" s="138" t="s">
        <v>52</v>
      </c>
      <c r="B3" s="140"/>
      <c r="C3" s="140"/>
      <c r="D3" s="140"/>
    </row>
    <row r="4" spans="1:18" ht="14">
      <c r="B4" s="40"/>
    </row>
    <row r="5" spans="1:18" ht="14">
      <c r="C5" s="10"/>
    </row>
    <row r="6" spans="1:18" ht="14">
      <c r="C6" s="2"/>
    </row>
    <row r="7" spans="1:18" ht="14">
      <c r="B7" s="40"/>
    </row>
    <row r="8" spans="1:18" ht="16.5" customHeight="1">
      <c r="B8" s="40"/>
    </row>
    <row r="9" spans="1:18" ht="16.5" customHeight="1">
      <c r="A9" s="9" t="s">
        <v>106</v>
      </c>
      <c r="B9" s="3"/>
    </row>
    <row r="10" spans="1:18" ht="14.25" customHeight="1">
      <c r="B10" s="38"/>
      <c r="C10" s="38"/>
      <c r="E10" s="137" t="s">
        <v>123</v>
      </c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</row>
    <row r="11" spans="1:18" s="8" customFormat="1" ht="16.5" customHeight="1">
      <c r="A11" s="42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</row>
    <row r="12" spans="1:18" s="8" customFormat="1" ht="16.5" customHeight="1" thickBot="1">
      <c r="A12" s="42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</row>
    <row r="13" spans="1:18" s="8" customFormat="1" ht="51" customHeight="1" thickBot="1">
      <c r="A13" s="43" t="s">
        <v>124</v>
      </c>
      <c r="B13" s="41" t="s">
        <v>107</v>
      </c>
      <c r="C13" s="41" t="s">
        <v>109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</row>
    <row r="14" spans="1:18" ht="12.75" customHeight="1"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</row>
    <row r="15" spans="1:18" ht="16.5" customHeight="1">
      <c r="A15" s="4"/>
      <c r="B15" s="1"/>
      <c r="C15" s="1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</row>
    <row r="16" spans="1:18" ht="16.5" customHeight="1">
      <c r="A16" s="39"/>
      <c r="B16" s="1"/>
      <c r="C16" s="1"/>
    </row>
    <row r="17" spans="1:18" ht="12.75" customHeight="1"/>
    <row r="18" spans="1:18" ht="14.25" customHeight="1">
      <c r="E18" s="141" t="s">
        <v>134</v>
      </c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</row>
    <row r="19" spans="1:18" ht="15" customHeight="1"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</row>
    <row r="20" spans="1:18" ht="15" customHeight="1"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</row>
    <row r="21" spans="1:18" ht="38.25" customHeight="1">
      <c r="C21" s="40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</row>
    <row r="22" spans="1:18" ht="15" customHeight="1">
      <c r="A22" s="5"/>
      <c r="B22" s="6"/>
      <c r="C22" s="7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</row>
    <row r="23" spans="1:18" ht="12.75" customHeight="1">
      <c r="B23" s="3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</row>
    <row r="24" spans="1:18"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</row>
    <row r="25" spans="1:18"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</row>
  </sheetData>
  <mergeCells count="4">
    <mergeCell ref="E10:R15"/>
    <mergeCell ref="A2:D2"/>
    <mergeCell ref="A3:D3"/>
    <mergeCell ref="E18:R25"/>
  </mergeCells>
  <phoneticPr fontId="37" type="noConversion"/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E20E-C3E9-4B8F-8A18-461F1F9CD80F}">
  <sheetPr>
    <tabColor rgb="FF002060"/>
  </sheetPr>
  <dimension ref="A1:AB49"/>
  <sheetViews>
    <sheetView view="pageBreakPreview" topLeftCell="A4" zoomScale="115" zoomScaleNormal="100" zoomScaleSheetLayoutView="115" workbookViewId="0">
      <selection activeCell="C36" sqref="C36:C38"/>
    </sheetView>
  </sheetViews>
  <sheetFormatPr defaultColWidth="9.1796875" defaultRowHeight="12.5"/>
  <cols>
    <col min="1" max="1" width="4.1796875" style="18" customWidth="1"/>
    <col min="2" max="2" width="39.81640625" style="18" customWidth="1"/>
    <col min="3" max="3" width="43.81640625" style="18" customWidth="1"/>
    <col min="4" max="4" width="5.1796875" style="18" customWidth="1"/>
    <col min="5" max="5" width="4" style="18" customWidth="1"/>
    <col min="6" max="6" width="5.54296875" style="18" customWidth="1"/>
    <col min="7" max="7" width="4" style="18" customWidth="1"/>
    <col min="8" max="8" width="3.54296875" style="18" customWidth="1"/>
    <col min="9" max="9" width="4.1796875" style="18" customWidth="1"/>
    <col min="10" max="10" width="6.81640625" style="18" customWidth="1"/>
    <col min="11" max="11" width="4.453125" style="18" customWidth="1"/>
    <col min="12" max="12" width="5.1796875" style="18" customWidth="1"/>
    <col min="13" max="13" width="5" style="18" customWidth="1"/>
    <col min="14" max="14" width="10.81640625" style="18" customWidth="1"/>
    <col min="15" max="15" width="5.1796875" style="18" customWidth="1"/>
    <col min="16" max="16" width="5" style="18" customWidth="1"/>
    <col min="17" max="17" width="4.453125" style="18" customWidth="1"/>
    <col min="18" max="19" width="4" style="18" customWidth="1"/>
    <col min="20" max="20" width="5.81640625" style="18" customWidth="1"/>
    <col min="21" max="21" width="3.453125" style="18" customWidth="1"/>
    <col min="22" max="22" width="6" style="18" customWidth="1"/>
    <col min="23" max="23" width="5.1796875" style="18" customWidth="1"/>
    <col min="24" max="24" width="4.1796875" style="18" customWidth="1"/>
    <col min="25" max="25" width="10.453125" style="18" customWidth="1"/>
    <col min="26" max="26" width="6" style="18" customWidth="1"/>
    <col min="27" max="27" width="5.54296875" style="18" customWidth="1"/>
    <col min="28" max="28" width="9.1796875" style="27"/>
    <col min="29" max="16384" width="9.1796875" style="18"/>
  </cols>
  <sheetData>
    <row r="1" spans="1:28" ht="17.25" customHeight="1">
      <c r="A1" s="11"/>
      <c r="B1" s="108" t="s">
        <v>8</v>
      </c>
      <c r="C1" s="109" t="s">
        <v>38</v>
      </c>
      <c r="D1" s="14"/>
      <c r="E1" s="14"/>
      <c r="F1" s="110" t="s">
        <v>12</v>
      </c>
      <c r="G1" s="143" t="s">
        <v>21</v>
      </c>
      <c r="H1" s="145"/>
      <c r="I1" s="145"/>
      <c r="J1" s="145"/>
      <c r="K1" s="16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4"/>
      <c r="AA1" s="14"/>
    </row>
    <row r="2" spans="1:28" ht="15.75" customHeight="1">
      <c r="A2" s="19"/>
      <c r="B2" s="108" t="s">
        <v>9</v>
      </c>
      <c r="C2" s="108" t="s">
        <v>58</v>
      </c>
      <c r="D2" s="14"/>
      <c r="E2" s="14"/>
      <c r="F2" s="110" t="s">
        <v>13</v>
      </c>
      <c r="G2" s="143" t="s">
        <v>27</v>
      </c>
      <c r="H2" s="144"/>
      <c r="I2" s="144"/>
      <c r="J2" s="144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4"/>
      <c r="AA2" s="14"/>
    </row>
    <row r="3" spans="1:28" ht="18" customHeight="1">
      <c r="A3" s="19"/>
      <c r="B3" s="108" t="s">
        <v>30</v>
      </c>
      <c r="C3" s="109" t="s">
        <v>39</v>
      </c>
      <c r="D3" s="14"/>
      <c r="E3" s="14"/>
      <c r="F3" s="110" t="s">
        <v>19</v>
      </c>
      <c r="G3" s="143" t="s">
        <v>22</v>
      </c>
      <c r="H3" s="144"/>
      <c r="I3" s="144"/>
      <c r="J3" s="144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4"/>
      <c r="AA3" s="14"/>
    </row>
    <row r="4" spans="1:28" ht="18">
      <c r="A4" s="19"/>
      <c r="B4" s="108" t="s">
        <v>33</v>
      </c>
      <c r="C4" s="108" t="s">
        <v>48</v>
      </c>
      <c r="D4" s="14"/>
      <c r="E4" s="14"/>
      <c r="F4" s="110" t="s">
        <v>20</v>
      </c>
      <c r="G4" s="143" t="s">
        <v>23</v>
      </c>
      <c r="H4" s="144"/>
      <c r="I4" s="144"/>
      <c r="J4" s="144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4"/>
      <c r="AA4" s="14"/>
    </row>
    <row r="5" spans="1:28" ht="18">
      <c r="A5" s="19"/>
      <c r="B5" s="108" t="s">
        <v>34</v>
      </c>
      <c r="C5" s="109" t="s">
        <v>49</v>
      </c>
      <c r="D5" s="14"/>
      <c r="E5" s="14"/>
      <c r="F5" s="110" t="s">
        <v>16</v>
      </c>
      <c r="G5" s="143" t="s">
        <v>24</v>
      </c>
      <c r="H5" s="144"/>
      <c r="I5" s="144"/>
      <c r="J5" s="144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4"/>
      <c r="AA5" s="14"/>
    </row>
    <row r="6" spans="1:28" ht="20.25" customHeight="1">
      <c r="A6" s="19"/>
      <c r="B6" s="108" t="s">
        <v>28</v>
      </c>
      <c r="C6" s="109" t="s">
        <v>37</v>
      </c>
      <c r="D6" s="14"/>
      <c r="E6" s="14"/>
      <c r="F6" s="110" t="s">
        <v>17</v>
      </c>
      <c r="G6" s="143" t="s">
        <v>25</v>
      </c>
      <c r="H6" s="144"/>
      <c r="I6" s="144"/>
      <c r="J6" s="144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4"/>
      <c r="AA6" s="14"/>
    </row>
    <row r="7" spans="1:28" ht="17.25" customHeight="1">
      <c r="A7" s="19"/>
      <c r="B7" s="108" t="s">
        <v>10</v>
      </c>
      <c r="C7" s="108" t="s">
        <v>36</v>
      </c>
      <c r="D7" s="14"/>
      <c r="E7" s="14"/>
      <c r="F7" s="110" t="s">
        <v>18</v>
      </c>
      <c r="G7" s="143" t="s">
        <v>5</v>
      </c>
      <c r="H7" s="144"/>
      <c r="I7" s="144"/>
      <c r="J7" s="144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4"/>
      <c r="AA7" s="14"/>
    </row>
    <row r="8" spans="1:28" ht="20.25" customHeight="1" thickBot="1">
      <c r="A8" s="19"/>
      <c r="B8" s="108" t="s">
        <v>11</v>
      </c>
      <c r="C8" s="25" t="s">
        <v>132</v>
      </c>
      <c r="D8" s="14"/>
      <c r="E8" s="14"/>
      <c r="F8" s="110" t="s">
        <v>29</v>
      </c>
      <c r="G8" s="143" t="s">
        <v>26</v>
      </c>
      <c r="H8" s="145"/>
      <c r="I8" s="145"/>
      <c r="J8" s="145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4"/>
      <c r="AA8" s="14"/>
    </row>
    <row r="9" spans="1:28" ht="18">
      <c r="A9" s="19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4"/>
      <c r="AA9" s="14"/>
    </row>
    <row r="10" spans="1:28" ht="15" customHeight="1">
      <c r="A10" s="147" t="s">
        <v>0</v>
      </c>
      <c r="B10" s="148" t="s">
        <v>7</v>
      </c>
      <c r="C10" s="148" t="s">
        <v>6</v>
      </c>
      <c r="D10" s="149" t="s">
        <v>1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50" t="s">
        <v>115</v>
      </c>
      <c r="AA10" s="150" t="s">
        <v>116</v>
      </c>
      <c r="AB10" s="153" t="s">
        <v>117</v>
      </c>
    </row>
    <row r="11" spans="1:28" ht="15" customHeight="1">
      <c r="A11" s="147"/>
      <c r="B11" s="148"/>
      <c r="C11" s="148"/>
      <c r="D11" s="155" t="s">
        <v>40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29"/>
      <c r="O11" s="155" t="s">
        <v>41</v>
      </c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1"/>
      <c r="AA11" s="152"/>
      <c r="AB11" s="154"/>
    </row>
    <row r="12" spans="1:28" ht="173.25" customHeight="1">
      <c r="A12" s="147"/>
      <c r="B12" s="148"/>
      <c r="C12" s="148"/>
      <c r="D12" s="64" t="s">
        <v>12</v>
      </c>
      <c r="E12" s="64" t="s">
        <v>13</v>
      </c>
      <c r="F12" s="64" t="s">
        <v>14</v>
      </c>
      <c r="G12" s="64" t="s">
        <v>15</v>
      </c>
      <c r="H12" s="64" t="s">
        <v>16</v>
      </c>
      <c r="I12" s="64" t="s">
        <v>17</v>
      </c>
      <c r="J12" s="64" t="s">
        <v>18</v>
      </c>
      <c r="K12" s="65" t="s">
        <v>29</v>
      </c>
      <c r="L12" s="66" t="s">
        <v>118</v>
      </c>
      <c r="M12" s="64" t="s">
        <v>114</v>
      </c>
      <c r="N12" s="128" t="s">
        <v>31</v>
      </c>
      <c r="O12" s="64" t="s">
        <v>12</v>
      </c>
      <c r="P12" s="64" t="s">
        <v>13</v>
      </c>
      <c r="Q12" s="64" t="s">
        <v>14</v>
      </c>
      <c r="R12" s="64" t="s">
        <v>15</v>
      </c>
      <c r="S12" s="64" t="s">
        <v>16</v>
      </c>
      <c r="T12" s="64" t="s">
        <v>17</v>
      </c>
      <c r="U12" s="64" t="s">
        <v>18</v>
      </c>
      <c r="V12" s="64" t="s">
        <v>32</v>
      </c>
      <c r="W12" s="66" t="s">
        <v>118</v>
      </c>
      <c r="X12" s="64" t="s">
        <v>114</v>
      </c>
      <c r="Y12" s="128" t="s">
        <v>31</v>
      </c>
      <c r="Z12" s="151"/>
      <c r="AA12" s="152"/>
      <c r="AB12" s="154"/>
    </row>
    <row r="13" spans="1:28" ht="28">
      <c r="A13" s="100">
        <v>1</v>
      </c>
      <c r="B13" s="68" t="s">
        <v>61</v>
      </c>
      <c r="C13" s="81" t="s">
        <v>150</v>
      </c>
      <c r="D13" s="28">
        <v>30</v>
      </c>
      <c r="E13" s="28">
        <v>30</v>
      </c>
      <c r="F13" s="28"/>
      <c r="G13" s="28"/>
      <c r="H13" s="28"/>
      <c r="I13" s="28"/>
      <c r="J13" s="28"/>
      <c r="K13" s="54">
        <v>40</v>
      </c>
      <c r="L13" s="48">
        <f>SUM(D13:K13)</f>
        <v>100</v>
      </c>
      <c r="M13" s="70">
        <v>4</v>
      </c>
      <c r="N13" s="70" t="s">
        <v>2</v>
      </c>
      <c r="O13" s="28"/>
      <c r="P13" s="28"/>
      <c r="Q13" s="28"/>
      <c r="R13" s="48"/>
      <c r="S13" s="48"/>
      <c r="T13" s="48"/>
      <c r="U13" s="48"/>
      <c r="V13" s="35"/>
      <c r="W13" s="48"/>
      <c r="X13" s="70"/>
      <c r="Y13" s="48"/>
      <c r="Z13" s="71">
        <f t="shared" ref="Z13:Z28" si="0">SUM(D13:K13)+SUM(O13:V13)</f>
        <v>100</v>
      </c>
      <c r="AA13" s="129">
        <f t="shared" ref="AA13:AA28" si="1">SUM(M13+X13)</f>
        <v>4</v>
      </c>
      <c r="AB13" s="47">
        <f t="shared" ref="AB13:AB28" si="2">SUM(K13,V13)</f>
        <v>40</v>
      </c>
    </row>
    <row r="14" spans="1:28" ht="24.75" customHeight="1">
      <c r="A14" s="100">
        <v>2</v>
      </c>
      <c r="B14" s="68" t="s">
        <v>62</v>
      </c>
      <c r="C14" s="81" t="s">
        <v>54</v>
      </c>
      <c r="D14" s="28"/>
      <c r="E14" s="34"/>
      <c r="F14" s="28"/>
      <c r="G14" s="28"/>
      <c r="H14" s="28"/>
      <c r="I14" s="28"/>
      <c r="J14" s="28"/>
      <c r="K14" s="54"/>
      <c r="L14" s="48"/>
      <c r="M14" s="70"/>
      <c r="N14" s="48"/>
      <c r="O14" s="29">
        <v>30</v>
      </c>
      <c r="P14" s="29">
        <v>30</v>
      </c>
      <c r="Q14" s="29"/>
      <c r="R14" s="29"/>
      <c r="S14" s="29"/>
      <c r="T14" s="29"/>
      <c r="U14" s="29"/>
      <c r="V14" s="30">
        <v>40</v>
      </c>
      <c r="W14" s="48">
        <f>SUM(O14:V14)</f>
        <v>100</v>
      </c>
      <c r="X14" s="70">
        <v>4</v>
      </c>
      <c r="Y14" s="70" t="s">
        <v>2</v>
      </c>
      <c r="Z14" s="71">
        <f t="shared" si="0"/>
        <v>100</v>
      </c>
      <c r="AA14" s="129">
        <f t="shared" si="1"/>
        <v>4</v>
      </c>
      <c r="AB14" s="47">
        <f t="shared" si="2"/>
        <v>40</v>
      </c>
    </row>
    <row r="15" spans="1:28" ht="23.25" customHeight="1">
      <c r="A15" s="100">
        <v>3</v>
      </c>
      <c r="B15" s="68" t="s">
        <v>63</v>
      </c>
      <c r="C15" s="74" t="s">
        <v>125</v>
      </c>
      <c r="D15" s="28"/>
      <c r="E15" s="34"/>
      <c r="F15" s="28"/>
      <c r="G15" s="28"/>
      <c r="H15" s="28"/>
      <c r="I15" s="28"/>
      <c r="J15" s="28"/>
      <c r="K15" s="54"/>
      <c r="L15" s="48"/>
      <c r="M15" s="70"/>
      <c r="N15" s="48"/>
      <c r="O15" s="29">
        <v>15</v>
      </c>
      <c r="P15" s="29"/>
      <c r="Q15" s="29">
        <v>15</v>
      </c>
      <c r="R15" s="29"/>
      <c r="S15" s="29"/>
      <c r="T15" s="29"/>
      <c r="U15" s="29"/>
      <c r="V15" s="30">
        <v>15</v>
      </c>
      <c r="W15" s="48">
        <f>SUM(O15:V15)</f>
        <v>45</v>
      </c>
      <c r="X15" s="70">
        <v>2</v>
      </c>
      <c r="Y15" s="48" t="s">
        <v>3</v>
      </c>
      <c r="Z15" s="71">
        <f t="shared" si="0"/>
        <v>45</v>
      </c>
      <c r="AA15" s="129">
        <f t="shared" si="1"/>
        <v>2</v>
      </c>
      <c r="AB15" s="47">
        <f t="shared" si="2"/>
        <v>15</v>
      </c>
    </row>
    <row r="16" spans="1:28" ht="20.25" customHeight="1">
      <c r="A16" s="100">
        <v>4</v>
      </c>
      <c r="B16" s="68" t="s">
        <v>64</v>
      </c>
      <c r="C16" s="81" t="s">
        <v>55</v>
      </c>
      <c r="D16" s="28">
        <v>45</v>
      </c>
      <c r="E16" s="34"/>
      <c r="F16" s="28"/>
      <c r="G16" s="28"/>
      <c r="H16" s="28"/>
      <c r="I16" s="28"/>
      <c r="J16" s="28"/>
      <c r="K16" s="54">
        <v>20</v>
      </c>
      <c r="L16" s="48">
        <f>SUM(D16:K16)</f>
        <v>65</v>
      </c>
      <c r="M16" s="70">
        <v>2</v>
      </c>
      <c r="N16" s="70" t="s">
        <v>2</v>
      </c>
      <c r="O16" s="29"/>
      <c r="P16" s="29"/>
      <c r="Q16" s="29"/>
      <c r="R16" s="29"/>
      <c r="S16" s="29"/>
      <c r="T16" s="29"/>
      <c r="U16" s="29"/>
      <c r="V16" s="30"/>
      <c r="W16" s="48"/>
      <c r="X16" s="70"/>
      <c r="Y16" s="34"/>
      <c r="Z16" s="71">
        <f t="shared" si="0"/>
        <v>65</v>
      </c>
      <c r="AA16" s="129">
        <f t="shared" si="1"/>
        <v>2</v>
      </c>
      <c r="AB16" s="47">
        <f t="shared" si="2"/>
        <v>20</v>
      </c>
    </row>
    <row r="17" spans="1:28" ht="23.25" customHeight="1">
      <c r="A17" s="100">
        <v>5</v>
      </c>
      <c r="B17" s="68" t="s">
        <v>51</v>
      </c>
      <c r="C17" s="81" t="s">
        <v>65</v>
      </c>
      <c r="D17" s="28">
        <v>10</v>
      </c>
      <c r="E17" s="34"/>
      <c r="F17" s="28">
        <v>20</v>
      </c>
      <c r="G17" s="28"/>
      <c r="H17" s="28"/>
      <c r="I17" s="28"/>
      <c r="J17" s="28"/>
      <c r="K17" s="54">
        <v>15</v>
      </c>
      <c r="L17" s="48">
        <f>SUM(D17:K17)</f>
        <v>45</v>
      </c>
      <c r="M17" s="70">
        <v>2</v>
      </c>
      <c r="N17" s="48" t="s">
        <v>3</v>
      </c>
      <c r="O17" s="29"/>
      <c r="P17" s="29"/>
      <c r="Q17" s="29"/>
      <c r="R17" s="29"/>
      <c r="S17" s="29"/>
      <c r="T17" s="29"/>
      <c r="U17" s="29"/>
      <c r="V17" s="30"/>
      <c r="W17" s="48"/>
      <c r="X17" s="70"/>
      <c r="Y17" s="48"/>
      <c r="Z17" s="71">
        <f t="shared" si="0"/>
        <v>45</v>
      </c>
      <c r="AA17" s="129">
        <f t="shared" si="1"/>
        <v>2</v>
      </c>
      <c r="AB17" s="47">
        <f t="shared" si="2"/>
        <v>15</v>
      </c>
    </row>
    <row r="18" spans="1:28" ht="22.5" customHeight="1">
      <c r="A18" s="100">
        <v>6</v>
      </c>
      <c r="B18" s="68" t="s">
        <v>66</v>
      </c>
      <c r="C18" s="81" t="s">
        <v>82</v>
      </c>
      <c r="D18" s="28">
        <v>15</v>
      </c>
      <c r="E18" s="34"/>
      <c r="F18" s="28">
        <v>30</v>
      </c>
      <c r="G18" s="28"/>
      <c r="H18" s="28"/>
      <c r="I18" s="28"/>
      <c r="J18" s="28"/>
      <c r="K18" s="54">
        <v>20</v>
      </c>
      <c r="L18" s="48">
        <f>SUM(D18:K18)</f>
        <v>65</v>
      </c>
      <c r="M18" s="70">
        <v>2</v>
      </c>
      <c r="N18" s="70" t="s">
        <v>2</v>
      </c>
      <c r="O18" s="29"/>
      <c r="P18" s="29"/>
      <c r="Q18" s="29"/>
      <c r="R18" s="29"/>
      <c r="S18" s="29"/>
      <c r="T18" s="29"/>
      <c r="U18" s="29"/>
      <c r="V18" s="30"/>
      <c r="W18" s="48"/>
      <c r="X18" s="70"/>
      <c r="Y18" s="48"/>
      <c r="Z18" s="71">
        <f t="shared" si="0"/>
        <v>65</v>
      </c>
      <c r="AA18" s="129">
        <f t="shared" si="1"/>
        <v>2</v>
      </c>
      <c r="AB18" s="47">
        <f t="shared" si="2"/>
        <v>20</v>
      </c>
    </row>
    <row r="19" spans="1:28" ht="25.5" customHeight="1">
      <c r="A19" s="100">
        <v>7</v>
      </c>
      <c r="B19" s="84" t="s">
        <v>67</v>
      </c>
      <c r="C19" s="81" t="s">
        <v>151</v>
      </c>
      <c r="D19" s="28"/>
      <c r="E19" s="34"/>
      <c r="F19" s="28"/>
      <c r="G19" s="28"/>
      <c r="H19" s="28"/>
      <c r="I19" s="28"/>
      <c r="J19" s="28"/>
      <c r="K19" s="54"/>
      <c r="L19" s="48"/>
      <c r="M19" s="70"/>
      <c r="N19" s="48"/>
      <c r="O19" s="29"/>
      <c r="P19" s="29">
        <v>3</v>
      </c>
      <c r="Q19" s="29">
        <v>15</v>
      </c>
      <c r="R19" s="29"/>
      <c r="S19" s="29"/>
      <c r="T19" s="29"/>
      <c r="U19" s="29">
        <v>12</v>
      </c>
      <c r="V19" s="30">
        <v>15</v>
      </c>
      <c r="W19" s="48">
        <f>SUM(O19:V19)</f>
        <v>45</v>
      </c>
      <c r="X19" s="70">
        <v>2</v>
      </c>
      <c r="Y19" s="48" t="s">
        <v>3</v>
      </c>
      <c r="Z19" s="71">
        <f t="shared" si="0"/>
        <v>45</v>
      </c>
      <c r="AA19" s="129">
        <f t="shared" si="1"/>
        <v>2</v>
      </c>
      <c r="AB19" s="47">
        <f t="shared" si="2"/>
        <v>15</v>
      </c>
    </row>
    <row r="20" spans="1:28" s="27" customFormat="1" ht="21.75" customHeight="1">
      <c r="A20" s="101">
        <v>8</v>
      </c>
      <c r="B20" s="85" t="s">
        <v>68</v>
      </c>
      <c r="C20" s="74" t="s">
        <v>152</v>
      </c>
      <c r="D20" s="35">
        <v>9</v>
      </c>
      <c r="E20" s="45"/>
      <c r="F20" s="35">
        <v>30</v>
      </c>
      <c r="G20" s="35"/>
      <c r="H20" s="35"/>
      <c r="I20" s="35"/>
      <c r="J20" s="35">
        <v>21</v>
      </c>
      <c r="K20" s="54">
        <v>40</v>
      </c>
      <c r="L20" s="48">
        <f>SUM(D20:K20)</f>
        <v>100</v>
      </c>
      <c r="M20" s="130">
        <v>3</v>
      </c>
      <c r="N20" s="35" t="s">
        <v>3</v>
      </c>
      <c r="O20" s="30"/>
      <c r="P20" s="30"/>
      <c r="Q20" s="30"/>
      <c r="R20" s="30"/>
      <c r="S20" s="30"/>
      <c r="T20" s="30"/>
      <c r="U20" s="30"/>
      <c r="V20" s="30"/>
      <c r="W20" s="48"/>
      <c r="X20" s="130"/>
      <c r="Y20" s="35"/>
      <c r="Z20" s="71">
        <f t="shared" si="0"/>
        <v>100</v>
      </c>
      <c r="AA20" s="130">
        <f t="shared" si="1"/>
        <v>3</v>
      </c>
      <c r="AB20" s="47">
        <f t="shared" si="2"/>
        <v>40</v>
      </c>
    </row>
    <row r="21" spans="1:28" s="27" customFormat="1" ht="23.25" customHeight="1">
      <c r="A21" s="101">
        <v>9</v>
      </c>
      <c r="B21" s="85" t="s">
        <v>59</v>
      </c>
      <c r="C21" s="74" t="s">
        <v>60</v>
      </c>
      <c r="D21" s="35">
        <v>30</v>
      </c>
      <c r="E21" s="45"/>
      <c r="F21" s="35">
        <v>30</v>
      </c>
      <c r="G21" s="35"/>
      <c r="H21" s="35"/>
      <c r="I21" s="35"/>
      <c r="J21" s="35"/>
      <c r="K21" s="54">
        <v>15</v>
      </c>
      <c r="L21" s="48">
        <f>SUM(D21:K21)</f>
        <v>75</v>
      </c>
      <c r="M21" s="130">
        <v>4</v>
      </c>
      <c r="N21" s="130" t="s">
        <v>2</v>
      </c>
      <c r="O21" s="30"/>
      <c r="P21" s="30"/>
      <c r="Q21" s="30"/>
      <c r="R21" s="30"/>
      <c r="S21" s="30"/>
      <c r="T21" s="30"/>
      <c r="U21" s="30"/>
      <c r="V21" s="30"/>
      <c r="W21" s="48"/>
      <c r="X21" s="130"/>
      <c r="Y21" s="35"/>
      <c r="Z21" s="71">
        <f t="shared" si="0"/>
        <v>75</v>
      </c>
      <c r="AA21" s="130">
        <f t="shared" si="1"/>
        <v>4</v>
      </c>
      <c r="AB21" s="47">
        <f t="shared" si="2"/>
        <v>15</v>
      </c>
    </row>
    <row r="22" spans="1:28" s="27" customFormat="1" ht="24.75" customHeight="1">
      <c r="A22" s="101">
        <v>10</v>
      </c>
      <c r="B22" s="85" t="s">
        <v>69</v>
      </c>
      <c r="C22" s="131" t="s">
        <v>119</v>
      </c>
      <c r="D22" s="35">
        <v>15</v>
      </c>
      <c r="E22" s="45"/>
      <c r="F22" s="35">
        <v>20</v>
      </c>
      <c r="G22" s="35"/>
      <c r="H22" s="35"/>
      <c r="I22" s="35"/>
      <c r="J22" s="35"/>
      <c r="K22" s="54">
        <v>20</v>
      </c>
      <c r="L22" s="48">
        <f>SUM(D22:K22)</f>
        <v>55</v>
      </c>
      <c r="M22" s="130">
        <v>1</v>
      </c>
      <c r="N22" s="35" t="s">
        <v>3</v>
      </c>
      <c r="O22" s="30">
        <v>15</v>
      </c>
      <c r="P22" s="30"/>
      <c r="Q22" s="30"/>
      <c r="R22" s="30">
        <v>10</v>
      </c>
      <c r="S22" s="30"/>
      <c r="T22" s="30"/>
      <c r="U22" s="30"/>
      <c r="V22" s="30">
        <v>20</v>
      </c>
      <c r="W22" s="48">
        <f>SUM(O22:V22)</f>
        <v>45</v>
      </c>
      <c r="X22" s="130">
        <v>2</v>
      </c>
      <c r="Y22" s="35" t="s">
        <v>3</v>
      </c>
      <c r="Z22" s="71">
        <f t="shared" si="0"/>
        <v>100</v>
      </c>
      <c r="AA22" s="130">
        <f t="shared" si="1"/>
        <v>3</v>
      </c>
      <c r="AB22" s="47">
        <f t="shared" si="2"/>
        <v>40</v>
      </c>
    </row>
    <row r="23" spans="1:28" s="27" customFormat="1" ht="25.5" customHeight="1">
      <c r="A23" s="101">
        <v>11</v>
      </c>
      <c r="B23" s="85" t="s">
        <v>70</v>
      </c>
      <c r="C23" s="74" t="s">
        <v>139</v>
      </c>
      <c r="D23" s="35">
        <v>15</v>
      </c>
      <c r="E23" s="45"/>
      <c r="F23" s="35">
        <v>15</v>
      </c>
      <c r="G23" s="35"/>
      <c r="H23" s="35"/>
      <c r="I23" s="35"/>
      <c r="J23" s="35"/>
      <c r="K23" s="54">
        <v>10</v>
      </c>
      <c r="L23" s="48">
        <f>SUM(D23:K23)</f>
        <v>40</v>
      </c>
      <c r="M23" s="130">
        <v>2</v>
      </c>
      <c r="N23" s="35" t="s">
        <v>3</v>
      </c>
      <c r="O23" s="30">
        <v>15</v>
      </c>
      <c r="P23" s="30"/>
      <c r="Q23" s="30">
        <v>15</v>
      </c>
      <c r="R23" s="30"/>
      <c r="S23" s="30"/>
      <c r="T23" s="30"/>
      <c r="U23" s="30"/>
      <c r="V23" s="30">
        <v>20</v>
      </c>
      <c r="W23" s="48">
        <f>SUM(O23:V23)</f>
        <v>50</v>
      </c>
      <c r="X23" s="130">
        <v>2</v>
      </c>
      <c r="Y23" s="130" t="s">
        <v>2</v>
      </c>
      <c r="Z23" s="71">
        <f t="shared" si="0"/>
        <v>90</v>
      </c>
      <c r="AA23" s="130">
        <f t="shared" si="1"/>
        <v>4</v>
      </c>
      <c r="AB23" s="47">
        <f t="shared" si="2"/>
        <v>30</v>
      </c>
    </row>
    <row r="24" spans="1:28" s="27" customFormat="1" ht="19.5" customHeight="1">
      <c r="A24" s="101">
        <v>12</v>
      </c>
      <c r="B24" s="85" t="s">
        <v>71</v>
      </c>
      <c r="C24" s="74" t="s">
        <v>60</v>
      </c>
      <c r="D24" s="35"/>
      <c r="E24" s="45"/>
      <c r="F24" s="35"/>
      <c r="G24" s="35"/>
      <c r="H24" s="35"/>
      <c r="I24" s="35"/>
      <c r="J24" s="35"/>
      <c r="K24" s="54"/>
      <c r="L24" s="48"/>
      <c r="M24" s="130"/>
      <c r="N24" s="35"/>
      <c r="O24" s="30">
        <v>15</v>
      </c>
      <c r="P24" s="30">
        <v>30</v>
      </c>
      <c r="Q24" s="30"/>
      <c r="R24" s="30"/>
      <c r="S24" s="30"/>
      <c r="T24" s="30"/>
      <c r="U24" s="30"/>
      <c r="V24" s="30">
        <v>20</v>
      </c>
      <c r="W24" s="48">
        <f>SUM(O24:V24)</f>
        <v>65</v>
      </c>
      <c r="X24" s="130">
        <v>3</v>
      </c>
      <c r="Y24" s="130" t="s">
        <v>2</v>
      </c>
      <c r="Z24" s="71">
        <f t="shared" si="0"/>
        <v>65</v>
      </c>
      <c r="AA24" s="130">
        <f t="shared" si="1"/>
        <v>3</v>
      </c>
      <c r="AB24" s="47">
        <f t="shared" si="2"/>
        <v>20</v>
      </c>
    </row>
    <row r="25" spans="1:28" s="27" customFormat="1" ht="19.5" customHeight="1">
      <c r="A25" s="101">
        <v>13</v>
      </c>
      <c r="B25" s="85" t="s">
        <v>72</v>
      </c>
      <c r="C25" s="74" t="s">
        <v>138</v>
      </c>
      <c r="D25" s="35">
        <v>15</v>
      </c>
      <c r="E25" s="45"/>
      <c r="F25" s="35">
        <v>15</v>
      </c>
      <c r="G25" s="35"/>
      <c r="H25" s="35"/>
      <c r="I25" s="35"/>
      <c r="J25" s="35"/>
      <c r="K25" s="54">
        <v>40</v>
      </c>
      <c r="L25" s="48">
        <f>SUM(D25:K25)</f>
        <v>70</v>
      </c>
      <c r="M25" s="130">
        <v>2</v>
      </c>
      <c r="N25" s="35" t="s">
        <v>3</v>
      </c>
      <c r="O25" s="30"/>
      <c r="P25" s="30"/>
      <c r="Q25" s="30"/>
      <c r="R25" s="30"/>
      <c r="S25" s="30"/>
      <c r="T25" s="30"/>
      <c r="U25" s="30"/>
      <c r="V25" s="30"/>
      <c r="W25" s="48"/>
      <c r="X25" s="130"/>
      <c r="Y25" s="35"/>
      <c r="Z25" s="71">
        <f t="shared" si="0"/>
        <v>70</v>
      </c>
      <c r="AA25" s="130">
        <f t="shared" si="1"/>
        <v>2</v>
      </c>
      <c r="AB25" s="47">
        <f t="shared" si="2"/>
        <v>40</v>
      </c>
    </row>
    <row r="26" spans="1:28" s="27" customFormat="1" ht="18.75" customHeight="1">
      <c r="A26" s="101">
        <v>14</v>
      </c>
      <c r="B26" s="85" t="s">
        <v>56</v>
      </c>
      <c r="C26" s="74" t="s">
        <v>43</v>
      </c>
      <c r="D26" s="35"/>
      <c r="E26" s="45"/>
      <c r="F26" s="35">
        <v>30</v>
      </c>
      <c r="G26" s="35"/>
      <c r="H26" s="35"/>
      <c r="I26" s="35"/>
      <c r="J26" s="35"/>
      <c r="K26" s="54">
        <v>30</v>
      </c>
      <c r="L26" s="48">
        <f>SUM(D26:K26)</f>
        <v>60</v>
      </c>
      <c r="M26" s="130">
        <v>2</v>
      </c>
      <c r="N26" s="35" t="s">
        <v>3</v>
      </c>
      <c r="O26" s="30"/>
      <c r="P26" s="30"/>
      <c r="Q26" s="30">
        <v>30</v>
      </c>
      <c r="R26" s="30"/>
      <c r="S26" s="30"/>
      <c r="T26" s="30"/>
      <c r="U26" s="30"/>
      <c r="V26" s="30">
        <v>40</v>
      </c>
      <c r="W26" s="48">
        <f>SUM(O26:V26)</f>
        <v>70</v>
      </c>
      <c r="X26" s="130">
        <v>2</v>
      </c>
      <c r="Y26" s="130" t="s">
        <v>2</v>
      </c>
      <c r="Z26" s="71">
        <f t="shared" si="0"/>
        <v>130</v>
      </c>
      <c r="AA26" s="130">
        <f t="shared" si="1"/>
        <v>4</v>
      </c>
      <c r="AB26" s="47">
        <f t="shared" si="2"/>
        <v>70</v>
      </c>
    </row>
    <row r="27" spans="1:28" s="27" customFormat="1" ht="14">
      <c r="A27" s="101">
        <v>15</v>
      </c>
      <c r="B27" s="85" t="s">
        <v>50</v>
      </c>
      <c r="C27" s="74"/>
      <c r="D27" s="35"/>
      <c r="E27" s="45"/>
      <c r="F27" s="35"/>
      <c r="G27" s="35"/>
      <c r="H27" s="35"/>
      <c r="I27" s="35"/>
      <c r="J27" s="35"/>
      <c r="K27" s="58"/>
      <c r="L27" s="48"/>
      <c r="M27" s="70"/>
      <c r="N27" s="48"/>
      <c r="O27" s="29"/>
      <c r="P27" s="29">
        <v>30</v>
      </c>
      <c r="Q27" s="29"/>
      <c r="R27" s="29"/>
      <c r="S27" s="29"/>
      <c r="T27" s="29"/>
      <c r="U27" s="29"/>
      <c r="V27" s="29">
        <v>70</v>
      </c>
      <c r="W27" s="48">
        <f>SUM(O27:V27)</f>
        <v>100</v>
      </c>
      <c r="X27" s="130">
        <v>4</v>
      </c>
      <c r="Y27" s="35" t="s">
        <v>3</v>
      </c>
      <c r="Z27" s="71">
        <f t="shared" si="0"/>
        <v>100</v>
      </c>
      <c r="AA27" s="130">
        <f t="shared" si="1"/>
        <v>4</v>
      </c>
      <c r="AB27" s="47">
        <f t="shared" si="2"/>
        <v>70</v>
      </c>
    </row>
    <row r="28" spans="1:28" s="27" customFormat="1" ht="14">
      <c r="A28" s="101">
        <v>16</v>
      </c>
      <c r="B28" s="85" t="s">
        <v>122</v>
      </c>
      <c r="C28" s="74"/>
      <c r="D28" s="35">
        <v>60</v>
      </c>
      <c r="E28" s="45"/>
      <c r="F28" s="35"/>
      <c r="G28" s="35"/>
      <c r="H28" s="35"/>
      <c r="I28" s="35"/>
      <c r="J28" s="35"/>
      <c r="K28" s="48">
        <v>75</v>
      </c>
      <c r="L28" s="48">
        <f>SUM(D28:K28)</f>
        <v>135</v>
      </c>
      <c r="M28" s="70">
        <v>6</v>
      </c>
      <c r="N28" s="48" t="s">
        <v>3</v>
      </c>
      <c r="O28" s="29">
        <v>60</v>
      </c>
      <c r="P28" s="49"/>
      <c r="Q28" s="29"/>
      <c r="R28" s="29"/>
      <c r="S28" s="29"/>
      <c r="T28" s="29"/>
      <c r="U28" s="29"/>
      <c r="V28" s="29">
        <v>75</v>
      </c>
      <c r="W28" s="48">
        <f>SUM(O28:V28)</f>
        <v>135</v>
      </c>
      <c r="X28" s="130">
        <v>6</v>
      </c>
      <c r="Y28" s="35" t="s">
        <v>3</v>
      </c>
      <c r="Z28" s="71">
        <f t="shared" si="0"/>
        <v>270</v>
      </c>
      <c r="AA28" s="130">
        <f t="shared" si="1"/>
        <v>12</v>
      </c>
      <c r="AB28" s="47">
        <f t="shared" si="2"/>
        <v>150</v>
      </c>
    </row>
    <row r="29" spans="1:28" s="27" customFormat="1" ht="14.5" thickBot="1">
      <c r="A29" s="101"/>
      <c r="B29" s="132" t="s">
        <v>120</v>
      </c>
      <c r="C29" s="105"/>
      <c r="D29" s="35"/>
      <c r="E29" s="45"/>
      <c r="F29" s="35"/>
      <c r="G29" s="35"/>
      <c r="H29" s="35"/>
      <c r="I29" s="35"/>
      <c r="J29" s="35"/>
      <c r="K29" s="130"/>
      <c r="L29" s="48"/>
      <c r="M29" s="130"/>
      <c r="N29" s="35"/>
      <c r="O29" s="30"/>
      <c r="P29" s="30"/>
      <c r="Q29" s="30"/>
      <c r="R29" s="30"/>
      <c r="S29" s="30"/>
      <c r="T29" s="30"/>
      <c r="U29" s="30"/>
      <c r="V29" s="30"/>
      <c r="W29" s="48"/>
      <c r="X29" s="130"/>
      <c r="Y29" s="130"/>
      <c r="Z29" s="71"/>
      <c r="AA29" s="130"/>
      <c r="AB29" s="47"/>
    </row>
    <row r="30" spans="1:28" s="27" customFormat="1" ht="26.25" customHeight="1" thickTop="1">
      <c r="A30" s="104">
        <v>17</v>
      </c>
      <c r="B30" s="133" t="s">
        <v>73</v>
      </c>
      <c r="C30" s="134" t="s">
        <v>133</v>
      </c>
      <c r="D30" s="44"/>
      <c r="E30" s="45"/>
      <c r="F30" s="35"/>
      <c r="G30" s="35"/>
      <c r="H30" s="35"/>
      <c r="I30" s="35"/>
      <c r="J30" s="35"/>
      <c r="K30" s="130"/>
      <c r="L30" s="48"/>
      <c r="M30" s="130"/>
      <c r="N30" s="35"/>
      <c r="O30" s="30"/>
      <c r="P30" s="30">
        <v>40</v>
      </c>
      <c r="Q30" s="30"/>
      <c r="R30" s="30"/>
      <c r="S30" s="30"/>
      <c r="T30" s="30"/>
      <c r="U30" s="30"/>
      <c r="V30" s="30">
        <v>35</v>
      </c>
      <c r="W30" s="48">
        <f>SUM(O30:V30)</f>
        <v>75</v>
      </c>
      <c r="X30" s="130">
        <v>3</v>
      </c>
      <c r="Y30" s="35" t="s">
        <v>3</v>
      </c>
      <c r="Z30" s="71">
        <f>SUM(D30:K30)+SUM(O30:V30)</f>
        <v>75</v>
      </c>
      <c r="AA30" s="130">
        <v>3</v>
      </c>
      <c r="AB30" s="47">
        <f>SUM(K30,V30)</f>
        <v>35</v>
      </c>
    </row>
    <row r="31" spans="1:28" s="27" customFormat="1" ht="27.75" customHeight="1" thickBot="1">
      <c r="A31" s="104">
        <v>18</v>
      </c>
      <c r="B31" s="53" t="s">
        <v>57</v>
      </c>
      <c r="C31" s="135" t="s">
        <v>130</v>
      </c>
      <c r="D31" s="44"/>
      <c r="E31" s="45"/>
      <c r="F31" s="35"/>
      <c r="G31" s="35"/>
      <c r="H31" s="35"/>
      <c r="I31" s="35"/>
      <c r="J31" s="35"/>
      <c r="K31" s="130"/>
      <c r="L31" s="48"/>
      <c r="M31" s="130"/>
      <c r="N31" s="35"/>
      <c r="O31" s="30"/>
      <c r="P31" s="30">
        <v>40</v>
      </c>
      <c r="Q31" s="30"/>
      <c r="R31" s="30"/>
      <c r="S31" s="30"/>
      <c r="T31" s="30"/>
      <c r="U31" s="30"/>
      <c r="V31" s="30">
        <v>35</v>
      </c>
      <c r="W31" s="48">
        <f>SUM(O31:V31)</f>
        <v>75</v>
      </c>
      <c r="X31" s="130">
        <v>3</v>
      </c>
      <c r="Y31" s="35" t="s">
        <v>3</v>
      </c>
      <c r="Z31" s="71">
        <f>SUM(D31:K31)+SUM(O31:V31)</f>
        <v>75</v>
      </c>
      <c r="AA31" s="130">
        <v>3</v>
      </c>
      <c r="AB31" s="47">
        <f>SUM(K31,V31)</f>
        <v>35</v>
      </c>
    </row>
    <row r="32" spans="1:28" ht="14.5" thickTop="1">
      <c r="A32" s="103"/>
      <c r="B32" s="106" t="s">
        <v>4</v>
      </c>
      <c r="C32" s="107"/>
      <c r="D32" s="130">
        <f t="shared" ref="D32:K32" si="3">SUM(D13:D31)</f>
        <v>244</v>
      </c>
      <c r="E32" s="130">
        <f t="shared" si="3"/>
        <v>30</v>
      </c>
      <c r="F32" s="130">
        <f t="shared" si="3"/>
        <v>190</v>
      </c>
      <c r="G32" s="130">
        <f t="shared" si="3"/>
        <v>0</v>
      </c>
      <c r="H32" s="130">
        <f t="shared" si="3"/>
        <v>0</v>
      </c>
      <c r="I32" s="130">
        <f t="shared" si="3"/>
        <v>0</v>
      </c>
      <c r="J32" s="130">
        <f t="shared" si="3"/>
        <v>21</v>
      </c>
      <c r="K32" s="130">
        <f t="shared" si="3"/>
        <v>325</v>
      </c>
      <c r="L32" s="96">
        <f>SUM(L13:L30)</f>
        <v>810</v>
      </c>
      <c r="M32" s="130">
        <f>SUM(M13:M31)</f>
        <v>30</v>
      </c>
      <c r="N32" s="130"/>
      <c r="O32" s="130">
        <f>SUM(O13:O31)</f>
        <v>150</v>
      </c>
      <c r="P32" s="130">
        <f>SUM(P13:P30)</f>
        <v>133</v>
      </c>
      <c r="Q32" s="130">
        <f>SUM(Q13:Q31)</f>
        <v>75</v>
      </c>
      <c r="R32" s="130">
        <f>SUM(R13:R31)</f>
        <v>10</v>
      </c>
      <c r="S32" s="130">
        <f>SUM(S13:S31)</f>
        <v>0</v>
      </c>
      <c r="T32" s="130">
        <f>SUM(T13:T31)</f>
        <v>0</v>
      </c>
      <c r="U32" s="130">
        <f>SUM(U13:U31)</f>
        <v>12</v>
      </c>
      <c r="V32" s="96">
        <f>SUM(V13:V30)</f>
        <v>350</v>
      </c>
      <c r="W32" s="96">
        <f>SUM(W13:W30)</f>
        <v>730</v>
      </c>
      <c r="X32" s="130">
        <f>SUM(X13:X30)</f>
        <v>30</v>
      </c>
      <c r="Y32" s="130"/>
      <c r="Z32" s="96">
        <f>SUM(Z13:Z30)</f>
        <v>1540</v>
      </c>
      <c r="AA32" s="130">
        <f>SUM(AA13:AA30)</f>
        <v>60</v>
      </c>
      <c r="AB32" s="47">
        <f>SUM(AB13:AB30)</f>
        <v>675</v>
      </c>
    </row>
    <row r="33" spans="1:28" ht="28">
      <c r="A33" s="103"/>
      <c r="B33" s="68" t="s">
        <v>112</v>
      </c>
      <c r="C33" s="81"/>
      <c r="D33" s="146">
        <f>SUM(D32:K32)</f>
        <v>810</v>
      </c>
      <c r="E33" s="146"/>
      <c r="F33" s="146"/>
      <c r="G33" s="146"/>
      <c r="H33" s="146"/>
      <c r="I33" s="146"/>
      <c r="J33" s="146"/>
      <c r="K33" s="146"/>
      <c r="L33" s="130"/>
      <c r="M33" s="130"/>
      <c r="N33" s="130"/>
      <c r="O33" s="146">
        <f>SUM(O32:V32)</f>
        <v>730</v>
      </c>
      <c r="P33" s="146"/>
      <c r="Q33" s="146"/>
      <c r="R33" s="146"/>
      <c r="S33" s="146"/>
      <c r="T33" s="146"/>
      <c r="U33" s="146"/>
      <c r="V33" s="146"/>
      <c r="W33" s="130"/>
      <c r="X33" s="130"/>
      <c r="Y33" s="130"/>
      <c r="Z33" s="71">
        <f>SUM(D33)+O33</f>
        <v>1540</v>
      </c>
      <c r="AA33" s="130"/>
      <c r="AB33" s="102"/>
    </row>
    <row r="34" spans="1:28" ht="14">
      <c r="A34" s="103"/>
      <c r="B34" s="136" t="s">
        <v>113</v>
      </c>
      <c r="C34" s="81"/>
      <c r="D34" s="146">
        <f>D33-K32</f>
        <v>485</v>
      </c>
      <c r="E34" s="146"/>
      <c r="F34" s="146"/>
      <c r="G34" s="146"/>
      <c r="H34" s="146"/>
      <c r="I34" s="146"/>
      <c r="J34" s="146"/>
      <c r="K34" s="146"/>
      <c r="L34" s="130"/>
      <c r="M34" s="130"/>
      <c r="N34" s="130"/>
      <c r="O34" s="146">
        <f>O33-V32</f>
        <v>380</v>
      </c>
      <c r="P34" s="146"/>
      <c r="Q34" s="146"/>
      <c r="R34" s="146"/>
      <c r="S34" s="146"/>
      <c r="T34" s="146"/>
      <c r="U34" s="146"/>
      <c r="V34" s="146"/>
      <c r="W34" s="130"/>
      <c r="X34" s="130"/>
      <c r="Y34" s="130"/>
      <c r="Z34" s="71">
        <f>SUM(D34)+O34</f>
        <v>865</v>
      </c>
      <c r="AA34" s="102"/>
      <c r="AB34" s="102"/>
    </row>
    <row r="35" spans="1:28" ht="14">
      <c r="B35" s="117" t="s">
        <v>128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8" ht="15" customHeight="1">
      <c r="A36" s="147" t="s">
        <v>0</v>
      </c>
      <c r="B36" s="148" t="s">
        <v>7</v>
      </c>
      <c r="C36" s="148" t="s">
        <v>6</v>
      </c>
      <c r="D36" s="149" t="s">
        <v>1</v>
      </c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50" t="s">
        <v>115</v>
      </c>
      <c r="AA36" s="150" t="s">
        <v>116</v>
      </c>
      <c r="AB36" s="153" t="s">
        <v>117</v>
      </c>
    </row>
    <row r="37" spans="1:28" ht="15" customHeight="1">
      <c r="A37" s="147"/>
      <c r="B37" s="148"/>
      <c r="C37" s="148"/>
      <c r="D37" s="155" t="s">
        <v>40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29"/>
      <c r="O37" s="155" t="s">
        <v>41</v>
      </c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1"/>
      <c r="AA37" s="152"/>
      <c r="AB37" s="154"/>
    </row>
    <row r="38" spans="1:28" ht="172.5" customHeight="1">
      <c r="A38" s="147"/>
      <c r="B38" s="148"/>
      <c r="C38" s="148"/>
      <c r="D38" s="64" t="s">
        <v>12</v>
      </c>
      <c r="E38" s="64" t="s">
        <v>13</v>
      </c>
      <c r="F38" s="64" t="s">
        <v>14</v>
      </c>
      <c r="G38" s="64" t="s">
        <v>15</v>
      </c>
      <c r="H38" s="64" t="s">
        <v>16</v>
      </c>
      <c r="I38" s="64" t="s">
        <v>17</v>
      </c>
      <c r="J38" s="64" t="s">
        <v>18</v>
      </c>
      <c r="K38" s="65" t="s">
        <v>29</v>
      </c>
      <c r="L38" s="66" t="s">
        <v>118</v>
      </c>
      <c r="M38" s="64" t="s">
        <v>114</v>
      </c>
      <c r="N38" s="128" t="s">
        <v>31</v>
      </c>
      <c r="O38" s="64" t="s">
        <v>12</v>
      </c>
      <c r="P38" s="64" t="s">
        <v>13</v>
      </c>
      <c r="Q38" s="64" t="s">
        <v>14</v>
      </c>
      <c r="R38" s="64" t="s">
        <v>15</v>
      </c>
      <c r="S38" s="64" t="s">
        <v>16</v>
      </c>
      <c r="T38" s="64" t="s">
        <v>17</v>
      </c>
      <c r="U38" s="64" t="s">
        <v>18</v>
      </c>
      <c r="V38" s="64" t="s">
        <v>32</v>
      </c>
      <c r="W38" s="66" t="s">
        <v>118</v>
      </c>
      <c r="X38" s="64" t="s">
        <v>114</v>
      </c>
      <c r="Y38" s="128" t="s">
        <v>31</v>
      </c>
      <c r="Z38" s="151"/>
      <c r="AA38" s="152"/>
      <c r="AB38" s="154"/>
    </row>
    <row r="39" spans="1:28" ht="27" customHeight="1">
      <c r="A39" s="100">
        <v>1</v>
      </c>
      <c r="B39" s="68" t="s">
        <v>74</v>
      </c>
      <c r="C39" s="111" t="s">
        <v>60</v>
      </c>
      <c r="D39" s="35">
        <v>20</v>
      </c>
      <c r="E39" s="46"/>
      <c r="F39" s="35"/>
      <c r="G39" s="35"/>
      <c r="H39" s="35"/>
      <c r="I39" s="35"/>
      <c r="J39" s="35"/>
      <c r="K39" s="35">
        <v>25</v>
      </c>
      <c r="L39" s="35">
        <f>SUM(D39:K39)</f>
        <v>45</v>
      </c>
      <c r="M39" s="130">
        <v>2</v>
      </c>
      <c r="N39" s="35" t="s">
        <v>3</v>
      </c>
      <c r="O39" s="35"/>
      <c r="P39" s="35"/>
      <c r="Q39" s="35"/>
      <c r="R39" s="35"/>
      <c r="S39" s="35"/>
      <c r="T39" s="35"/>
      <c r="U39" s="35"/>
      <c r="V39" s="35"/>
      <c r="W39" s="35"/>
      <c r="X39" s="130"/>
      <c r="Y39" s="35"/>
      <c r="Z39" s="96">
        <f t="shared" ref="Z39:Z46" si="4">SUM(D39:K39)+SUM(O39:V39)</f>
        <v>45</v>
      </c>
      <c r="AA39" s="130">
        <f t="shared" ref="AA39:AA46" si="5">SUM(M39+X39)</f>
        <v>2</v>
      </c>
      <c r="AB39" s="47">
        <f t="shared" ref="AB39:AB46" si="6">SUM(K39,V39)</f>
        <v>25</v>
      </c>
    </row>
    <row r="40" spans="1:28" ht="28">
      <c r="A40" s="100">
        <v>2</v>
      </c>
      <c r="B40" s="95" t="s">
        <v>75</v>
      </c>
      <c r="C40" s="98" t="s">
        <v>82</v>
      </c>
      <c r="D40" s="35">
        <v>20</v>
      </c>
      <c r="E40" s="46"/>
      <c r="F40" s="35"/>
      <c r="G40" s="35"/>
      <c r="H40" s="35"/>
      <c r="I40" s="35"/>
      <c r="J40" s="35"/>
      <c r="K40" s="35">
        <v>25</v>
      </c>
      <c r="L40" s="35">
        <f>SUM(D40:K40)</f>
        <v>45</v>
      </c>
      <c r="M40" s="130">
        <v>2</v>
      </c>
      <c r="N40" s="35" t="s">
        <v>3</v>
      </c>
      <c r="O40" s="30"/>
      <c r="P40" s="30"/>
      <c r="Q40" s="30"/>
      <c r="R40" s="30"/>
      <c r="S40" s="30"/>
      <c r="T40" s="30"/>
      <c r="U40" s="30"/>
      <c r="V40" s="30"/>
      <c r="W40" s="35"/>
      <c r="X40" s="130"/>
      <c r="Y40" s="35"/>
      <c r="Z40" s="96">
        <f t="shared" si="4"/>
        <v>45</v>
      </c>
      <c r="AA40" s="130">
        <f t="shared" si="5"/>
        <v>2</v>
      </c>
      <c r="AB40" s="47">
        <f t="shared" si="6"/>
        <v>25</v>
      </c>
    </row>
    <row r="41" spans="1:28" ht="28">
      <c r="A41" s="100">
        <v>3</v>
      </c>
      <c r="B41" s="95" t="s">
        <v>76</v>
      </c>
      <c r="C41" s="74" t="s">
        <v>139</v>
      </c>
      <c r="D41" s="35">
        <v>20</v>
      </c>
      <c r="E41" s="46"/>
      <c r="F41" s="35"/>
      <c r="G41" s="35"/>
      <c r="H41" s="35"/>
      <c r="I41" s="35"/>
      <c r="J41" s="35"/>
      <c r="K41" s="35">
        <v>25</v>
      </c>
      <c r="L41" s="35">
        <f>SUM(D41:K41)</f>
        <v>45</v>
      </c>
      <c r="M41" s="130">
        <v>2</v>
      </c>
      <c r="N41" s="35" t="s">
        <v>3</v>
      </c>
      <c r="O41" s="30"/>
      <c r="P41" s="30"/>
      <c r="Q41" s="30"/>
      <c r="R41" s="30"/>
      <c r="S41" s="30"/>
      <c r="T41" s="30"/>
      <c r="U41" s="30"/>
      <c r="V41" s="30"/>
      <c r="W41" s="35"/>
      <c r="X41" s="130"/>
      <c r="Y41" s="35"/>
      <c r="Z41" s="96">
        <f t="shared" si="4"/>
        <v>45</v>
      </c>
      <c r="AA41" s="130">
        <f t="shared" si="5"/>
        <v>2</v>
      </c>
      <c r="AB41" s="47">
        <f t="shared" si="6"/>
        <v>25</v>
      </c>
    </row>
    <row r="42" spans="1:28" ht="28">
      <c r="A42" s="100">
        <v>4</v>
      </c>
      <c r="B42" s="112" t="s">
        <v>77</v>
      </c>
      <c r="C42" s="98" t="s">
        <v>42</v>
      </c>
      <c r="D42" s="35">
        <v>20</v>
      </c>
      <c r="E42" s="46"/>
      <c r="F42" s="35"/>
      <c r="G42" s="35"/>
      <c r="H42" s="35"/>
      <c r="I42" s="35"/>
      <c r="J42" s="35"/>
      <c r="K42" s="35">
        <v>25</v>
      </c>
      <c r="L42" s="35">
        <f>SUM(D42:K42)</f>
        <v>45</v>
      </c>
      <c r="M42" s="130">
        <v>2</v>
      </c>
      <c r="N42" s="35" t="s">
        <v>3</v>
      </c>
      <c r="O42" s="30"/>
      <c r="P42" s="30"/>
      <c r="Q42" s="30"/>
      <c r="R42" s="30"/>
      <c r="S42" s="30"/>
      <c r="T42" s="30"/>
      <c r="U42" s="30"/>
      <c r="V42" s="30"/>
      <c r="W42" s="35"/>
      <c r="X42" s="130"/>
      <c r="Y42" s="35"/>
      <c r="Z42" s="96">
        <f t="shared" si="4"/>
        <v>45</v>
      </c>
      <c r="AA42" s="130">
        <f t="shared" si="5"/>
        <v>2</v>
      </c>
      <c r="AB42" s="47">
        <f t="shared" si="6"/>
        <v>25</v>
      </c>
    </row>
    <row r="43" spans="1:28" ht="27.75" customHeight="1">
      <c r="A43" s="100">
        <v>5</v>
      </c>
      <c r="B43" s="85" t="s">
        <v>78</v>
      </c>
      <c r="C43" s="74" t="s">
        <v>139</v>
      </c>
      <c r="D43" s="35"/>
      <c r="E43" s="45"/>
      <c r="F43" s="35"/>
      <c r="G43" s="35"/>
      <c r="H43" s="35"/>
      <c r="I43" s="35"/>
      <c r="J43" s="35"/>
      <c r="K43" s="130"/>
      <c r="L43" s="35"/>
      <c r="M43" s="130"/>
      <c r="N43" s="35"/>
      <c r="O43" s="35">
        <v>20</v>
      </c>
      <c r="P43" s="46"/>
      <c r="Q43" s="30"/>
      <c r="R43" s="30"/>
      <c r="S43" s="30"/>
      <c r="T43" s="30"/>
      <c r="U43" s="30"/>
      <c r="V43" s="30">
        <v>25</v>
      </c>
      <c r="W43" s="35">
        <f>SUM(O43:V43)</f>
        <v>45</v>
      </c>
      <c r="X43" s="130">
        <v>2</v>
      </c>
      <c r="Y43" s="35" t="s">
        <v>3</v>
      </c>
      <c r="Z43" s="96">
        <f t="shared" si="4"/>
        <v>45</v>
      </c>
      <c r="AA43" s="130">
        <f t="shared" si="5"/>
        <v>2</v>
      </c>
      <c r="AB43" s="47">
        <f t="shared" si="6"/>
        <v>25</v>
      </c>
    </row>
    <row r="44" spans="1:28" ht="28">
      <c r="A44" s="100">
        <v>6</v>
      </c>
      <c r="B44" s="85" t="s">
        <v>79</v>
      </c>
      <c r="C44" s="81" t="s">
        <v>153</v>
      </c>
      <c r="D44" s="35"/>
      <c r="E44" s="45"/>
      <c r="F44" s="35"/>
      <c r="G44" s="35"/>
      <c r="H44" s="35"/>
      <c r="I44" s="35"/>
      <c r="J44" s="35"/>
      <c r="K44" s="130"/>
      <c r="L44" s="35"/>
      <c r="M44" s="130"/>
      <c r="N44" s="35"/>
      <c r="O44" s="35">
        <v>20</v>
      </c>
      <c r="P44" s="46"/>
      <c r="Q44" s="30"/>
      <c r="R44" s="30"/>
      <c r="S44" s="30"/>
      <c r="T44" s="30"/>
      <c r="U44" s="30"/>
      <c r="V44" s="35">
        <v>25</v>
      </c>
      <c r="W44" s="35">
        <f>SUM(O44:V44)</f>
        <v>45</v>
      </c>
      <c r="X44" s="130">
        <v>2</v>
      </c>
      <c r="Y44" s="35" t="s">
        <v>3</v>
      </c>
      <c r="Z44" s="96">
        <f t="shared" si="4"/>
        <v>45</v>
      </c>
      <c r="AA44" s="130">
        <f t="shared" si="5"/>
        <v>2</v>
      </c>
      <c r="AB44" s="47">
        <f t="shared" si="6"/>
        <v>25</v>
      </c>
    </row>
    <row r="45" spans="1:28" ht="28">
      <c r="A45" s="100">
        <v>7</v>
      </c>
      <c r="B45" s="95" t="s">
        <v>80</v>
      </c>
      <c r="C45" s="74" t="s">
        <v>136</v>
      </c>
      <c r="D45" s="35"/>
      <c r="E45" s="45"/>
      <c r="F45" s="35"/>
      <c r="G45" s="35"/>
      <c r="H45" s="35"/>
      <c r="I45" s="35"/>
      <c r="J45" s="35"/>
      <c r="K45" s="130"/>
      <c r="L45" s="35"/>
      <c r="M45" s="130"/>
      <c r="N45" s="35"/>
      <c r="O45" s="35">
        <v>20</v>
      </c>
      <c r="P45" s="46"/>
      <c r="Q45" s="30"/>
      <c r="R45" s="30"/>
      <c r="S45" s="30"/>
      <c r="T45" s="30"/>
      <c r="U45" s="30"/>
      <c r="V45" s="35">
        <v>25</v>
      </c>
      <c r="W45" s="35">
        <f>SUM(O45:V45)</f>
        <v>45</v>
      </c>
      <c r="X45" s="130">
        <v>2</v>
      </c>
      <c r="Y45" s="35" t="s">
        <v>3</v>
      </c>
      <c r="Z45" s="96">
        <f t="shared" si="4"/>
        <v>45</v>
      </c>
      <c r="AA45" s="130">
        <f t="shared" si="5"/>
        <v>2</v>
      </c>
      <c r="AB45" s="47">
        <f t="shared" si="6"/>
        <v>25</v>
      </c>
    </row>
    <row r="46" spans="1:28" ht="42">
      <c r="A46" s="100">
        <v>8</v>
      </c>
      <c r="B46" s="95" t="s">
        <v>81</v>
      </c>
      <c r="C46" s="98" t="s">
        <v>154</v>
      </c>
      <c r="D46" s="35"/>
      <c r="E46" s="45"/>
      <c r="F46" s="35"/>
      <c r="G46" s="35"/>
      <c r="H46" s="35"/>
      <c r="I46" s="35"/>
      <c r="J46" s="35"/>
      <c r="K46" s="130"/>
      <c r="L46" s="35"/>
      <c r="M46" s="130"/>
      <c r="N46" s="35"/>
      <c r="O46" s="35">
        <v>20</v>
      </c>
      <c r="P46" s="46"/>
      <c r="Q46" s="30"/>
      <c r="R46" s="30"/>
      <c r="S46" s="30"/>
      <c r="T46" s="30"/>
      <c r="U46" s="30"/>
      <c r="V46" s="35">
        <v>25</v>
      </c>
      <c r="W46" s="35">
        <f>SUM(O46:V46)</f>
        <v>45</v>
      </c>
      <c r="X46" s="130">
        <v>2</v>
      </c>
      <c r="Y46" s="35" t="s">
        <v>3</v>
      </c>
      <c r="Z46" s="96">
        <f t="shared" si="4"/>
        <v>45</v>
      </c>
      <c r="AA46" s="130">
        <f t="shared" si="5"/>
        <v>2</v>
      </c>
      <c r="AB46" s="47">
        <f t="shared" si="6"/>
        <v>25</v>
      </c>
    </row>
    <row r="49" spans="13:13" ht="14">
      <c r="M49" s="32" t="s">
        <v>35</v>
      </c>
    </row>
  </sheetData>
  <mergeCells count="30">
    <mergeCell ref="Z36:Z38"/>
    <mergeCell ref="AA36:AA38"/>
    <mergeCell ref="AB36:AB38"/>
    <mergeCell ref="D37:M37"/>
    <mergeCell ref="O37:Y37"/>
    <mergeCell ref="D34:K34"/>
    <mergeCell ref="O34:V34"/>
    <mergeCell ref="A36:A38"/>
    <mergeCell ref="B36:B38"/>
    <mergeCell ref="C36:C38"/>
    <mergeCell ref="D36:Y36"/>
    <mergeCell ref="Z10:Z12"/>
    <mergeCell ref="AA10:AA12"/>
    <mergeCell ref="AB10:AB12"/>
    <mergeCell ref="D11:M11"/>
    <mergeCell ref="O11:Y11"/>
    <mergeCell ref="D33:K33"/>
    <mergeCell ref="O33:V33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62992125984251968" right="0.23622047244094491" top="0.55118110236220474" bottom="0.55118110236220474" header="0.31496062992125984" footer="0.31496062992125984"/>
  <pageSetup paperSize="9" scale="61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B49"/>
  <sheetViews>
    <sheetView tabSelected="1" view="pageBreakPreview" zoomScaleNormal="100" zoomScaleSheetLayoutView="100" workbookViewId="0">
      <selection activeCell="C15" sqref="C15"/>
    </sheetView>
  </sheetViews>
  <sheetFormatPr defaultColWidth="9.1796875" defaultRowHeight="12.5"/>
  <cols>
    <col min="1" max="1" width="5.1796875" style="18" customWidth="1"/>
    <col min="2" max="2" width="42" style="18" customWidth="1"/>
    <col min="3" max="3" width="39" style="18" customWidth="1"/>
    <col min="4" max="4" width="5.1796875" style="18" customWidth="1"/>
    <col min="5" max="5" width="5.453125" style="18" customWidth="1"/>
    <col min="6" max="6" width="6.1796875" style="18" customWidth="1"/>
    <col min="7" max="7" width="4.81640625" style="18" customWidth="1"/>
    <col min="8" max="9" width="3.1796875" style="18" bestFit="1" customWidth="1"/>
    <col min="10" max="10" width="6.81640625" style="18" customWidth="1"/>
    <col min="11" max="11" width="5" style="18" customWidth="1"/>
    <col min="12" max="12" width="5.81640625" style="18" customWidth="1"/>
    <col min="13" max="13" width="3.81640625" style="18" customWidth="1"/>
    <col min="14" max="14" width="11" style="18" customWidth="1"/>
    <col min="15" max="15" width="5.54296875" style="18" customWidth="1"/>
    <col min="16" max="16" width="4.453125" style="18" bestFit="1" customWidth="1"/>
    <col min="17" max="17" width="4.1796875" style="18" customWidth="1"/>
    <col min="18" max="18" width="4" style="18" customWidth="1"/>
    <col min="19" max="21" width="3.1796875" style="18" bestFit="1" customWidth="1"/>
    <col min="22" max="22" width="4.81640625" style="18" customWidth="1"/>
    <col min="23" max="23" width="5.81640625" style="18" customWidth="1"/>
    <col min="24" max="24" width="4.1796875" style="18" customWidth="1"/>
    <col min="25" max="25" width="10.1796875" style="18" customWidth="1"/>
    <col min="26" max="26" width="6.453125" style="18" customWidth="1"/>
    <col min="27" max="27" width="7.453125" style="18" customWidth="1"/>
    <col min="28" max="28" width="9.1796875" style="27"/>
    <col min="29" max="16384" width="9.1796875" style="18"/>
  </cols>
  <sheetData>
    <row r="1" spans="1:28" ht="14">
      <c r="A1" s="37"/>
      <c r="B1" s="12" t="s">
        <v>8</v>
      </c>
      <c r="C1" s="13" t="s">
        <v>38</v>
      </c>
      <c r="D1" s="14"/>
      <c r="E1" s="14"/>
      <c r="F1" s="15" t="s">
        <v>12</v>
      </c>
      <c r="G1" s="158" t="s">
        <v>21</v>
      </c>
      <c r="H1" s="159"/>
      <c r="I1" s="159"/>
      <c r="J1" s="160"/>
      <c r="K1" s="16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4"/>
      <c r="AA1" s="14"/>
    </row>
    <row r="2" spans="1:28" ht="14">
      <c r="A2" s="36"/>
      <c r="B2" s="20" t="s">
        <v>9</v>
      </c>
      <c r="C2" s="21" t="s">
        <v>58</v>
      </c>
      <c r="D2" s="14"/>
      <c r="E2" s="14"/>
      <c r="F2" s="22" t="s">
        <v>13</v>
      </c>
      <c r="G2" s="156" t="s">
        <v>27</v>
      </c>
      <c r="H2" s="144"/>
      <c r="I2" s="144"/>
      <c r="J2" s="15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4"/>
      <c r="AA2" s="14"/>
    </row>
    <row r="3" spans="1:28" ht="18.75" customHeight="1">
      <c r="A3" s="36"/>
      <c r="B3" s="20" t="s">
        <v>30</v>
      </c>
      <c r="C3" s="23" t="s">
        <v>39</v>
      </c>
      <c r="D3" s="14"/>
      <c r="E3" s="14"/>
      <c r="F3" s="22" t="s">
        <v>19</v>
      </c>
      <c r="G3" s="156" t="s">
        <v>22</v>
      </c>
      <c r="H3" s="144"/>
      <c r="I3" s="144"/>
      <c r="J3" s="15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4"/>
      <c r="AA3" s="14"/>
    </row>
    <row r="4" spans="1:28" ht="19.5" customHeight="1">
      <c r="A4" s="36"/>
      <c r="B4" s="20" t="s">
        <v>33</v>
      </c>
      <c r="C4" s="21" t="s">
        <v>48</v>
      </c>
      <c r="D4" s="14"/>
      <c r="E4" s="14"/>
      <c r="F4" s="22" t="s">
        <v>20</v>
      </c>
      <c r="G4" s="156" t="s">
        <v>23</v>
      </c>
      <c r="H4" s="144"/>
      <c r="I4" s="144"/>
      <c r="J4" s="15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4"/>
      <c r="AA4" s="14"/>
    </row>
    <row r="5" spans="1:28" ht="15.75" customHeight="1">
      <c r="A5" s="36"/>
      <c r="B5" s="20" t="s">
        <v>34</v>
      </c>
      <c r="C5" s="23" t="s">
        <v>49</v>
      </c>
      <c r="D5" s="14"/>
      <c r="E5" s="14"/>
      <c r="F5" s="22" t="s">
        <v>16</v>
      </c>
      <c r="G5" s="156" t="s">
        <v>24</v>
      </c>
      <c r="H5" s="144"/>
      <c r="I5" s="144"/>
      <c r="J5" s="15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4"/>
      <c r="AA5" s="14"/>
    </row>
    <row r="6" spans="1:28" ht="20.25" customHeight="1">
      <c r="A6" s="36"/>
      <c r="B6" s="20" t="s">
        <v>28</v>
      </c>
      <c r="C6" s="23" t="s">
        <v>37</v>
      </c>
      <c r="D6" s="14"/>
      <c r="E6" s="14"/>
      <c r="F6" s="22" t="s">
        <v>17</v>
      </c>
      <c r="G6" s="156" t="s">
        <v>25</v>
      </c>
      <c r="H6" s="144"/>
      <c r="I6" s="144"/>
      <c r="J6" s="15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4"/>
      <c r="AA6" s="14"/>
    </row>
    <row r="7" spans="1:28" ht="18.75" customHeight="1">
      <c r="A7" s="36"/>
      <c r="B7" s="20" t="s">
        <v>10</v>
      </c>
      <c r="C7" s="21" t="s">
        <v>44</v>
      </c>
      <c r="D7" s="14"/>
      <c r="E7" s="14"/>
      <c r="F7" s="22" t="s">
        <v>18</v>
      </c>
      <c r="G7" s="156" t="s">
        <v>5</v>
      </c>
      <c r="H7" s="144"/>
      <c r="I7" s="144"/>
      <c r="J7" s="15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4"/>
      <c r="AA7" s="14"/>
    </row>
    <row r="8" spans="1:28" ht="24" customHeight="1" thickBot="1">
      <c r="A8" s="36"/>
      <c r="B8" s="24" t="s">
        <v>11</v>
      </c>
      <c r="C8" s="25" t="s">
        <v>135</v>
      </c>
      <c r="D8" s="14"/>
      <c r="E8" s="14"/>
      <c r="F8" s="26" t="s">
        <v>29</v>
      </c>
      <c r="G8" s="161" t="s">
        <v>26</v>
      </c>
      <c r="H8" s="162"/>
      <c r="I8" s="162"/>
      <c r="J8" s="163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4"/>
      <c r="AA8" s="14"/>
    </row>
    <row r="9" spans="1:28" ht="14.5" thickBot="1">
      <c r="A9" s="3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4"/>
      <c r="AA9" s="14"/>
    </row>
    <row r="10" spans="1:28" ht="15" customHeight="1" thickBot="1">
      <c r="A10" s="164" t="s">
        <v>0</v>
      </c>
      <c r="B10" s="148" t="s">
        <v>7</v>
      </c>
      <c r="C10" s="148" t="s">
        <v>6</v>
      </c>
      <c r="D10" s="149" t="s">
        <v>1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50" t="s">
        <v>115</v>
      </c>
      <c r="AA10" s="150" t="s">
        <v>116</v>
      </c>
      <c r="AB10" s="153" t="s">
        <v>117</v>
      </c>
    </row>
    <row r="11" spans="1:28" ht="15" customHeight="1" thickBot="1">
      <c r="A11" s="164"/>
      <c r="B11" s="148"/>
      <c r="C11" s="148"/>
      <c r="D11" s="155" t="s">
        <v>45</v>
      </c>
      <c r="E11" s="155"/>
      <c r="F11" s="155"/>
      <c r="G11" s="155"/>
      <c r="H11" s="155"/>
      <c r="I11" s="155"/>
      <c r="J11" s="155"/>
      <c r="K11" s="155"/>
      <c r="L11" s="155"/>
      <c r="M11" s="155"/>
      <c r="N11" s="63"/>
      <c r="O11" s="155" t="s">
        <v>46</v>
      </c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1"/>
      <c r="AA11" s="152"/>
      <c r="AB11" s="154"/>
    </row>
    <row r="12" spans="1:28" ht="164.25" customHeight="1" thickBot="1">
      <c r="A12" s="164"/>
      <c r="B12" s="148"/>
      <c r="C12" s="148"/>
      <c r="D12" s="64" t="s">
        <v>12</v>
      </c>
      <c r="E12" s="64" t="s">
        <v>13</v>
      </c>
      <c r="F12" s="64" t="s">
        <v>14</v>
      </c>
      <c r="G12" s="64" t="s">
        <v>15</v>
      </c>
      <c r="H12" s="64" t="s">
        <v>16</v>
      </c>
      <c r="I12" s="64" t="s">
        <v>17</v>
      </c>
      <c r="J12" s="64" t="s">
        <v>18</v>
      </c>
      <c r="K12" s="65" t="s">
        <v>29</v>
      </c>
      <c r="L12" s="66" t="s">
        <v>118</v>
      </c>
      <c r="M12" s="64" t="s">
        <v>114</v>
      </c>
      <c r="N12" s="67" t="s">
        <v>31</v>
      </c>
      <c r="O12" s="64" t="s">
        <v>12</v>
      </c>
      <c r="P12" s="64" t="s">
        <v>13</v>
      </c>
      <c r="Q12" s="64" t="s">
        <v>14</v>
      </c>
      <c r="R12" s="64" t="s">
        <v>15</v>
      </c>
      <c r="S12" s="64" t="s">
        <v>16</v>
      </c>
      <c r="T12" s="64" t="s">
        <v>17</v>
      </c>
      <c r="U12" s="64" t="s">
        <v>18</v>
      </c>
      <c r="V12" s="64" t="s">
        <v>32</v>
      </c>
      <c r="W12" s="66" t="s">
        <v>118</v>
      </c>
      <c r="X12" s="64" t="s">
        <v>114</v>
      </c>
      <c r="Y12" s="67" t="s">
        <v>31</v>
      </c>
      <c r="Z12" s="151"/>
      <c r="AA12" s="152"/>
      <c r="AB12" s="154"/>
    </row>
    <row r="13" spans="1:28" ht="33" customHeight="1">
      <c r="A13" s="59">
        <v>1</v>
      </c>
      <c r="B13" s="68" t="s">
        <v>104</v>
      </c>
      <c r="C13" s="69" t="s">
        <v>105</v>
      </c>
      <c r="D13" s="28">
        <v>30</v>
      </c>
      <c r="E13" s="28"/>
      <c r="F13" s="28"/>
      <c r="G13" s="28"/>
      <c r="H13" s="28"/>
      <c r="I13" s="28"/>
      <c r="J13" s="28"/>
      <c r="K13" s="54">
        <v>20</v>
      </c>
      <c r="L13" s="48">
        <f>SUM(D13:K13)</f>
        <v>50</v>
      </c>
      <c r="M13" s="70">
        <v>2</v>
      </c>
      <c r="N13" s="48" t="s">
        <v>3</v>
      </c>
      <c r="O13" s="28"/>
      <c r="P13" s="28"/>
      <c r="Q13" s="28"/>
      <c r="R13" s="48"/>
      <c r="S13" s="48"/>
      <c r="T13" s="48"/>
      <c r="U13" s="48"/>
      <c r="V13" s="48"/>
      <c r="W13" s="48"/>
      <c r="X13" s="70"/>
      <c r="Y13" s="48"/>
      <c r="Z13" s="71">
        <f>SUM(D13:K13)+SUM(O13:V13)</f>
        <v>50</v>
      </c>
      <c r="AA13" s="72">
        <f t="shared" ref="AA13:AA30" si="0">SUM(M13+X13)</f>
        <v>2</v>
      </c>
      <c r="AB13" s="47">
        <f>SUM(K13,V13)</f>
        <v>20</v>
      </c>
    </row>
    <row r="14" spans="1:28" s="27" customFormat="1" ht="28">
      <c r="A14" s="50">
        <v>2</v>
      </c>
      <c r="B14" s="73" t="s">
        <v>103</v>
      </c>
      <c r="C14" s="74" t="s">
        <v>155</v>
      </c>
      <c r="D14" s="35"/>
      <c r="E14" s="75"/>
      <c r="F14" s="35"/>
      <c r="G14" s="35"/>
      <c r="H14" s="35"/>
      <c r="I14" s="35"/>
      <c r="J14" s="35"/>
      <c r="K14" s="54"/>
      <c r="L14" s="48"/>
      <c r="M14" s="76"/>
      <c r="N14" s="35"/>
      <c r="O14" s="30">
        <v>30</v>
      </c>
      <c r="P14" s="30"/>
      <c r="Q14" s="30"/>
      <c r="R14" s="30"/>
      <c r="S14" s="30"/>
      <c r="T14" s="30"/>
      <c r="U14" s="30"/>
      <c r="V14" s="30">
        <v>20</v>
      </c>
      <c r="W14" s="48">
        <f t="shared" ref="W14:W33" si="1">SUM(O14:V14)</f>
        <v>50</v>
      </c>
      <c r="X14" s="76">
        <v>2</v>
      </c>
      <c r="Y14" s="35" t="s">
        <v>3</v>
      </c>
      <c r="Z14" s="71">
        <f t="shared" ref="Z14:Z33" si="2">SUM(D14:K14)+SUM(O14:V14)</f>
        <v>50</v>
      </c>
      <c r="AA14" s="77">
        <f t="shared" si="0"/>
        <v>2</v>
      </c>
      <c r="AB14" s="47">
        <f t="shared" ref="AB14:AB33" si="3">SUM(K14,V14)</f>
        <v>20</v>
      </c>
    </row>
    <row r="15" spans="1:28" ht="28.5" customHeight="1">
      <c r="A15" s="60">
        <v>3</v>
      </c>
      <c r="B15" s="68" t="s">
        <v>69</v>
      </c>
      <c r="C15" s="118" t="s">
        <v>119</v>
      </c>
      <c r="D15" s="28">
        <v>15</v>
      </c>
      <c r="E15" s="57"/>
      <c r="F15" s="28">
        <v>15</v>
      </c>
      <c r="G15" s="28"/>
      <c r="H15" s="28"/>
      <c r="I15" s="28"/>
      <c r="J15" s="28"/>
      <c r="K15" s="54">
        <v>20</v>
      </c>
      <c r="L15" s="48">
        <f t="shared" ref="L15:L30" si="4">SUM(D15:K15)</f>
        <v>50</v>
      </c>
      <c r="M15" s="70">
        <v>2</v>
      </c>
      <c r="N15" s="70" t="s">
        <v>2</v>
      </c>
      <c r="O15" s="29"/>
      <c r="P15" s="29"/>
      <c r="Q15" s="29"/>
      <c r="R15" s="29"/>
      <c r="S15" s="29"/>
      <c r="T15" s="29"/>
      <c r="U15" s="29"/>
      <c r="V15" s="29"/>
      <c r="W15" s="48"/>
      <c r="X15" s="70"/>
      <c r="Y15" s="48"/>
      <c r="Z15" s="71">
        <f t="shared" si="2"/>
        <v>50</v>
      </c>
      <c r="AA15" s="72">
        <f t="shared" si="0"/>
        <v>2</v>
      </c>
      <c r="AB15" s="47">
        <f t="shared" si="3"/>
        <v>20</v>
      </c>
    </row>
    <row r="16" spans="1:28" ht="30" customHeight="1">
      <c r="A16" s="60">
        <v>4</v>
      </c>
      <c r="B16" s="78" t="s">
        <v>102</v>
      </c>
      <c r="C16" s="79" t="s">
        <v>144</v>
      </c>
      <c r="D16" s="56"/>
      <c r="E16" s="56"/>
      <c r="F16" s="56"/>
      <c r="G16" s="56"/>
      <c r="H16" s="56"/>
      <c r="I16" s="56"/>
      <c r="J16" s="56"/>
      <c r="K16" s="54"/>
      <c r="L16" s="48"/>
      <c r="M16" s="80"/>
      <c r="N16" s="80"/>
      <c r="O16" s="28">
        <v>30</v>
      </c>
      <c r="P16" s="57"/>
      <c r="Q16" s="28">
        <v>20</v>
      </c>
      <c r="R16" s="28">
        <v>10</v>
      </c>
      <c r="S16" s="28"/>
      <c r="T16" s="28"/>
      <c r="U16" s="28"/>
      <c r="V16" s="28">
        <v>40</v>
      </c>
      <c r="W16" s="48">
        <f t="shared" si="1"/>
        <v>100</v>
      </c>
      <c r="X16" s="70">
        <v>4</v>
      </c>
      <c r="Y16" s="70" t="s">
        <v>2</v>
      </c>
      <c r="Z16" s="71">
        <f t="shared" si="2"/>
        <v>100</v>
      </c>
      <c r="AA16" s="72">
        <f t="shared" si="0"/>
        <v>4</v>
      </c>
      <c r="AB16" s="47">
        <f t="shared" si="3"/>
        <v>40</v>
      </c>
    </row>
    <row r="17" spans="1:28" ht="33" customHeight="1">
      <c r="A17" s="60">
        <v>5</v>
      </c>
      <c r="B17" s="68" t="s">
        <v>101</v>
      </c>
      <c r="C17" s="81" t="s">
        <v>60</v>
      </c>
      <c r="D17" s="28">
        <v>30</v>
      </c>
      <c r="E17" s="28">
        <v>10</v>
      </c>
      <c r="F17" s="28">
        <v>20</v>
      </c>
      <c r="G17" s="28"/>
      <c r="H17" s="28"/>
      <c r="I17" s="28"/>
      <c r="J17" s="28"/>
      <c r="K17" s="54">
        <v>40</v>
      </c>
      <c r="L17" s="48">
        <f t="shared" si="4"/>
        <v>100</v>
      </c>
      <c r="M17" s="70">
        <v>4</v>
      </c>
      <c r="N17" s="70" t="s">
        <v>2</v>
      </c>
      <c r="O17" s="29"/>
      <c r="P17" s="29"/>
      <c r="Q17" s="29"/>
      <c r="R17" s="29"/>
      <c r="S17" s="29"/>
      <c r="T17" s="29"/>
      <c r="U17" s="29"/>
      <c r="V17" s="29"/>
      <c r="W17" s="48"/>
      <c r="X17" s="70"/>
      <c r="Y17" s="48"/>
      <c r="Z17" s="71">
        <f t="shared" si="2"/>
        <v>100</v>
      </c>
      <c r="AA17" s="72">
        <f t="shared" si="0"/>
        <v>4</v>
      </c>
      <c r="AB17" s="47">
        <f t="shared" si="3"/>
        <v>40</v>
      </c>
    </row>
    <row r="18" spans="1:28" ht="30.75" customHeight="1">
      <c r="A18" s="60">
        <v>6</v>
      </c>
      <c r="B18" s="82" t="s">
        <v>100</v>
      </c>
      <c r="C18" s="74" t="s">
        <v>111</v>
      </c>
      <c r="D18" s="56"/>
      <c r="E18" s="28">
        <v>20</v>
      </c>
      <c r="F18" s="28"/>
      <c r="G18" s="28"/>
      <c r="H18" s="28"/>
      <c r="I18" s="28"/>
      <c r="J18" s="28"/>
      <c r="K18" s="54">
        <v>20</v>
      </c>
      <c r="L18" s="48">
        <f t="shared" si="4"/>
        <v>40</v>
      </c>
      <c r="M18" s="70">
        <v>2</v>
      </c>
      <c r="N18" s="48" t="s">
        <v>3</v>
      </c>
      <c r="O18" s="29"/>
      <c r="P18" s="29"/>
      <c r="Q18" s="29"/>
      <c r="R18" s="29"/>
      <c r="S18" s="29"/>
      <c r="T18" s="29"/>
      <c r="U18" s="29"/>
      <c r="V18" s="29"/>
      <c r="W18" s="48"/>
      <c r="X18" s="70"/>
      <c r="Y18" s="48"/>
      <c r="Z18" s="71">
        <f t="shared" si="2"/>
        <v>40</v>
      </c>
      <c r="AA18" s="72">
        <f t="shared" si="0"/>
        <v>2</v>
      </c>
      <c r="AB18" s="47">
        <f t="shared" si="3"/>
        <v>20</v>
      </c>
    </row>
    <row r="19" spans="1:28" ht="31.5" customHeight="1">
      <c r="A19" s="60">
        <v>7</v>
      </c>
      <c r="B19" s="83" t="s">
        <v>99</v>
      </c>
      <c r="C19" s="81" t="s">
        <v>145</v>
      </c>
      <c r="D19" s="28">
        <v>15</v>
      </c>
      <c r="E19" s="57"/>
      <c r="F19" s="28"/>
      <c r="G19" s="28"/>
      <c r="H19" s="28"/>
      <c r="I19" s="28"/>
      <c r="J19" s="28"/>
      <c r="K19" s="54">
        <v>10</v>
      </c>
      <c r="L19" s="48">
        <f t="shared" si="4"/>
        <v>25</v>
      </c>
      <c r="M19" s="70">
        <v>1</v>
      </c>
      <c r="N19" s="48" t="s">
        <v>3</v>
      </c>
      <c r="O19" s="29"/>
      <c r="P19" s="29"/>
      <c r="Q19" s="29"/>
      <c r="R19" s="29"/>
      <c r="S19" s="29"/>
      <c r="T19" s="29"/>
      <c r="U19" s="29"/>
      <c r="V19" s="29"/>
      <c r="W19" s="48"/>
      <c r="X19" s="70"/>
      <c r="Y19" s="48"/>
      <c r="Z19" s="71">
        <f t="shared" si="2"/>
        <v>25</v>
      </c>
      <c r="AA19" s="72">
        <f t="shared" si="0"/>
        <v>1</v>
      </c>
      <c r="AB19" s="47">
        <f t="shared" si="3"/>
        <v>10</v>
      </c>
    </row>
    <row r="20" spans="1:28" ht="24.75" customHeight="1">
      <c r="A20" s="60">
        <v>8</v>
      </c>
      <c r="B20" s="84" t="s">
        <v>98</v>
      </c>
      <c r="C20" s="81" t="s">
        <v>47</v>
      </c>
      <c r="D20" s="28">
        <v>30</v>
      </c>
      <c r="E20" s="57"/>
      <c r="F20" s="28">
        <v>15</v>
      </c>
      <c r="G20" s="28"/>
      <c r="H20" s="28"/>
      <c r="I20" s="28"/>
      <c r="J20" s="28"/>
      <c r="K20" s="54">
        <v>30</v>
      </c>
      <c r="L20" s="48">
        <f t="shared" si="4"/>
        <v>75</v>
      </c>
      <c r="M20" s="70">
        <v>3</v>
      </c>
      <c r="N20" s="70" t="s">
        <v>2</v>
      </c>
      <c r="O20" s="29"/>
      <c r="P20" s="29"/>
      <c r="Q20" s="29"/>
      <c r="R20" s="29"/>
      <c r="S20" s="29"/>
      <c r="T20" s="29"/>
      <c r="U20" s="29"/>
      <c r="V20" s="29"/>
      <c r="W20" s="48"/>
      <c r="X20" s="70"/>
      <c r="Y20" s="48"/>
      <c r="Z20" s="71">
        <f t="shared" si="2"/>
        <v>75</v>
      </c>
      <c r="AA20" s="72">
        <f t="shared" si="0"/>
        <v>3</v>
      </c>
      <c r="AB20" s="47">
        <f t="shared" si="3"/>
        <v>30</v>
      </c>
    </row>
    <row r="21" spans="1:28" ht="46.75" customHeight="1">
      <c r="A21" s="60">
        <v>9</v>
      </c>
      <c r="B21" s="68" t="s">
        <v>97</v>
      </c>
      <c r="C21" s="74" t="s">
        <v>141</v>
      </c>
      <c r="D21" s="28">
        <v>15</v>
      </c>
      <c r="E21" s="57"/>
      <c r="F21" s="28">
        <v>30</v>
      </c>
      <c r="G21" s="28"/>
      <c r="H21" s="28"/>
      <c r="I21" s="28"/>
      <c r="J21" s="28"/>
      <c r="K21" s="54">
        <v>20</v>
      </c>
      <c r="L21" s="48">
        <f t="shared" si="4"/>
        <v>65</v>
      </c>
      <c r="M21" s="70">
        <v>2</v>
      </c>
      <c r="N21" s="48" t="s">
        <v>3</v>
      </c>
      <c r="O21" s="29">
        <v>15</v>
      </c>
      <c r="P21" s="29"/>
      <c r="Q21" s="29">
        <v>30</v>
      </c>
      <c r="R21" s="29"/>
      <c r="S21" s="29"/>
      <c r="T21" s="29"/>
      <c r="U21" s="29"/>
      <c r="V21" s="29">
        <v>20</v>
      </c>
      <c r="W21" s="48">
        <f t="shared" si="1"/>
        <v>65</v>
      </c>
      <c r="X21" s="70">
        <v>3</v>
      </c>
      <c r="Y21" s="70" t="s">
        <v>2</v>
      </c>
      <c r="Z21" s="71">
        <f t="shared" si="2"/>
        <v>130</v>
      </c>
      <c r="AA21" s="72">
        <f t="shared" si="0"/>
        <v>5</v>
      </c>
      <c r="AB21" s="47">
        <f t="shared" si="3"/>
        <v>40</v>
      </c>
    </row>
    <row r="22" spans="1:28" ht="24" customHeight="1">
      <c r="A22" s="60">
        <v>10</v>
      </c>
      <c r="B22" s="68" t="s">
        <v>96</v>
      </c>
      <c r="C22" s="74" t="s">
        <v>142</v>
      </c>
      <c r="D22" s="28"/>
      <c r="E22" s="57"/>
      <c r="F22" s="28"/>
      <c r="G22" s="28"/>
      <c r="H22" s="28"/>
      <c r="I22" s="28"/>
      <c r="J22" s="28"/>
      <c r="K22" s="54"/>
      <c r="L22" s="48"/>
      <c r="M22" s="70"/>
      <c r="N22" s="48"/>
      <c r="O22" s="29">
        <v>30</v>
      </c>
      <c r="P22" s="29"/>
      <c r="Q22" s="29"/>
      <c r="R22" s="29"/>
      <c r="S22" s="29"/>
      <c r="T22" s="29"/>
      <c r="U22" s="29"/>
      <c r="V22" s="29">
        <v>20</v>
      </c>
      <c r="W22" s="48">
        <f t="shared" si="1"/>
        <v>50</v>
      </c>
      <c r="X22" s="70">
        <v>2</v>
      </c>
      <c r="Y22" s="48" t="s">
        <v>3</v>
      </c>
      <c r="Z22" s="71">
        <f t="shared" si="2"/>
        <v>50</v>
      </c>
      <c r="AA22" s="72">
        <f t="shared" si="0"/>
        <v>2</v>
      </c>
      <c r="AB22" s="47">
        <f t="shared" si="3"/>
        <v>20</v>
      </c>
    </row>
    <row r="23" spans="1:28" ht="31.5" customHeight="1">
      <c r="A23" s="60">
        <v>11</v>
      </c>
      <c r="B23" s="78" t="s">
        <v>95</v>
      </c>
      <c r="C23" s="81" t="s">
        <v>143</v>
      </c>
      <c r="D23" s="28">
        <v>20</v>
      </c>
      <c r="E23" s="57"/>
      <c r="F23" s="28">
        <v>15</v>
      </c>
      <c r="G23" s="28">
        <v>10</v>
      </c>
      <c r="H23" s="28"/>
      <c r="I23" s="28"/>
      <c r="J23" s="28"/>
      <c r="K23" s="54">
        <v>30</v>
      </c>
      <c r="L23" s="48">
        <f t="shared" si="4"/>
        <v>75</v>
      </c>
      <c r="M23" s="70">
        <v>3</v>
      </c>
      <c r="N23" s="70" t="s">
        <v>2</v>
      </c>
      <c r="O23" s="29"/>
      <c r="P23" s="29"/>
      <c r="Q23" s="29"/>
      <c r="R23" s="29"/>
      <c r="S23" s="29"/>
      <c r="T23" s="29"/>
      <c r="U23" s="29"/>
      <c r="V23" s="29"/>
      <c r="W23" s="48"/>
      <c r="X23" s="70"/>
      <c r="Y23" s="48"/>
      <c r="Z23" s="71">
        <f t="shared" si="2"/>
        <v>75</v>
      </c>
      <c r="AA23" s="72">
        <f t="shared" si="0"/>
        <v>3</v>
      </c>
      <c r="AB23" s="47">
        <f t="shared" si="3"/>
        <v>30</v>
      </c>
    </row>
    <row r="24" spans="1:28" ht="26.5" customHeight="1">
      <c r="A24" s="60">
        <v>12</v>
      </c>
      <c r="B24" s="68" t="s">
        <v>94</v>
      </c>
      <c r="C24" s="81" t="s">
        <v>146</v>
      </c>
      <c r="D24" s="28"/>
      <c r="E24" s="57"/>
      <c r="F24" s="28"/>
      <c r="G24" s="28"/>
      <c r="H24" s="28"/>
      <c r="I24" s="28"/>
      <c r="J24" s="28"/>
      <c r="K24" s="54"/>
      <c r="L24" s="48"/>
      <c r="M24" s="70"/>
      <c r="N24" s="48"/>
      <c r="O24" s="29">
        <v>20</v>
      </c>
      <c r="P24" s="29"/>
      <c r="Q24" s="29"/>
      <c r="R24" s="29">
        <v>10</v>
      </c>
      <c r="S24" s="29"/>
      <c r="T24" s="29"/>
      <c r="U24" s="29"/>
      <c r="V24" s="29">
        <v>20</v>
      </c>
      <c r="W24" s="48">
        <f t="shared" si="1"/>
        <v>50</v>
      </c>
      <c r="X24" s="70">
        <v>2</v>
      </c>
      <c r="Y24" s="48" t="s">
        <v>3</v>
      </c>
      <c r="Z24" s="71">
        <f t="shared" si="2"/>
        <v>50</v>
      </c>
      <c r="AA24" s="72">
        <f t="shared" si="0"/>
        <v>2</v>
      </c>
      <c r="AB24" s="47">
        <f t="shared" si="3"/>
        <v>20</v>
      </c>
    </row>
    <row r="25" spans="1:28" ht="28">
      <c r="A25" s="60">
        <v>13</v>
      </c>
      <c r="B25" s="85" t="s">
        <v>93</v>
      </c>
      <c r="C25" s="74" t="s">
        <v>147</v>
      </c>
      <c r="D25" s="35"/>
      <c r="E25" s="75"/>
      <c r="F25" s="35">
        <v>10</v>
      </c>
      <c r="G25" s="35">
        <v>10</v>
      </c>
      <c r="H25" s="35"/>
      <c r="I25" s="35"/>
      <c r="J25" s="35">
        <v>10</v>
      </c>
      <c r="K25" s="54">
        <v>20</v>
      </c>
      <c r="L25" s="48">
        <f t="shared" si="4"/>
        <v>50</v>
      </c>
      <c r="M25" s="70">
        <v>2</v>
      </c>
      <c r="N25" s="48" t="s">
        <v>3</v>
      </c>
      <c r="O25" s="29"/>
      <c r="P25" s="29"/>
      <c r="Q25" s="29"/>
      <c r="R25" s="29"/>
      <c r="S25" s="29"/>
      <c r="T25" s="29"/>
      <c r="U25" s="29"/>
      <c r="V25" s="29"/>
      <c r="W25" s="48"/>
      <c r="X25" s="70"/>
      <c r="Y25" s="48"/>
      <c r="Z25" s="71">
        <f t="shared" si="2"/>
        <v>50</v>
      </c>
      <c r="AA25" s="72">
        <f t="shared" si="0"/>
        <v>2</v>
      </c>
      <c r="AB25" s="47">
        <f t="shared" si="3"/>
        <v>20</v>
      </c>
    </row>
    <row r="26" spans="1:28" ht="17.399999999999999" customHeight="1">
      <c r="A26" s="60">
        <v>14</v>
      </c>
      <c r="B26" s="85" t="s">
        <v>92</v>
      </c>
      <c r="C26" s="74" t="s">
        <v>140</v>
      </c>
      <c r="D26" s="28"/>
      <c r="E26" s="57"/>
      <c r="F26" s="28">
        <v>15</v>
      </c>
      <c r="G26" s="28"/>
      <c r="H26" s="28"/>
      <c r="I26" s="28"/>
      <c r="J26" s="28"/>
      <c r="K26" s="54">
        <v>10</v>
      </c>
      <c r="L26" s="48">
        <f t="shared" si="4"/>
        <v>25</v>
      </c>
      <c r="M26" s="70">
        <v>1</v>
      </c>
      <c r="N26" s="48" t="s">
        <v>3</v>
      </c>
      <c r="O26" s="29"/>
      <c r="P26" s="29"/>
      <c r="Q26" s="29"/>
      <c r="R26" s="29"/>
      <c r="S26" s="29"/>
      <c r="T26" s="29"/>
      <c r="U26" s="29"/>
      <c r="V26" s="29"/>
      <c r="W26" s="48"/>
      <c r="X26" s="70"/>
      <c r="Y26" s="48"/>
      <c r="Z26" s="71">
        <f t="shared" si="2"/>
        <v>25</v>
      </c>
      <c r="AA26" s="72">
        <f t="shared" si="0"/>
        <v>1</v>
      </c>
      <c r="AB26" s="47">
        <f t="shared" si="3"/>
        <v>10</v>
      </c>
    </row>
    <row r="27" spans="1:28" ht="28">
      <c r="A27" s="60">
        <v>15</v>
      </c>
      <c r="B27" s="68" t="s">
        <v>127</v>
      </c>
      <c r="C27" s="86" t="s">
        <v>148</v>
      </c>
      <c r="D27" s="28"/>
      <c r="E27" s="57"/>
      <c r="F27" s="28"/>
      <c r="G27" s="28"/>
      <c r="H27" s="28"/>
      <c r="I27" s="28"/>
      <c r="J27" s="28"/>
      <c r="K27" s="54"/>
      <c r="L27" s="48"/>
      <c r="M27" s="70"/>
      <c r="N27" s="48"/>
      <c r="O27" s="29">
        <v>10</v>
      </c>
      <c r="P27" s="29">
        <v>20</v>
      </c>
      <c r="Q27" s="29"/>
      <c r="R27" s="29"/>
      <c r="S27" s="29"/>
      <c r="T27" s="29"/>
      <c r="U27" s="29"/>
      <c r="V27" s="29">
        <v>20</v>
      </c>
      <c r="W27" s="48">
        <f t="shared" si="1"/>
        <v>50</v>
      </c>
      <c r="X27" s="70">
        <v>2</v>
      </c>
      <c r="Y27" s="48" t="s">
        <v>3</v>
      </c>
      <c r="Z27" s="71">
        <f t="shared" si="2"/>
        <v>50</v>
      </c>
      <c r="AA27" s="72">
        <f t="shared" si="0"/>
        <v>2</v>
      </c>
      <c r="AB27" s="47">
        <f t="shared" si="3"/>
        <v>20</v>
      </c>
    </row>
    <row r="28" spans="1:28" ht="14">
      <c r="A28" s="60">
        <v>16</v>
      </c>
      <c r="B28" s="87" t="s">
        <v>108</v>
      </c>
      <c r="C28" s="88" t="s">
        <v>149</v>
      </c>
      <c r="D28" s="29"/>
      <c r="E28" s="57"/>
      <c r="F28" s="29"/>
      <c r="G28" s="29"/>
      <c r="H28" s="29"/>
      <c r="I28" s="29"/>
      <c r="J28" s="29"/>
      <c r="K28" s="54"/>
      <c r="L28" s="48"/>
      <c r="M28" s="70"/>
      <c r="N28" s="48"/>
      <c r="O28" s="29">
        <v>12</v>
      </c>
      <c r="P28" s="29"/>
      <c r="Q28" s="29">
        <v>18</v>
      </c>
      <c r="R28" s="29"/>
      <c r="S28" s="29"/>
      <c r="T28" s="29"/>
      <c r="U28" s="29"/>
      <c r="V28" s="29">
        <v>20</v>
      </c>
      <c r="W28" s="48">
        <f t="shared" si="1"/>
        <v>50</v>
      </c>
      <c r="X28" s="70">
        <v>2</v>
      </c>
      <c r="Y28" s="48" t="s">
        <v>3</v>
      </c>
      <c r="Z28" s="71">
        <f t="shared" si="2"/>
        <v>50</v>
      </c>
      <c r="AA28" s="72">
        <f>SUM(X28)</f>
        <v>2</v>
      </c>
      <c r="AB28" s="47">
        <f t="shared" si="3"/>
        <v>20</v>
      </c>
    </row>
    <row r="29" spans="1:28" ht="21.75" customHeight="1">
      <c r="A29" s="60">
        <v>17</v>
      </c>
      <c r="B29" s="68" t="s">
        <v>50</v>
      </c>
      <c r="C29" s="81"/>
      <c r="D29" s="28"/>
      <c r="E29" s="28">
        <v>30</v>
      </c>
      <c r="F29" s="28"/>
      <c r="G29" s="28"/>
      <c r="H29" s="28"/>
      <c r="I29" s="28"/>
      <c r="J29" s="48"/>
      <c r="K29" s="58">
        <v>45</v>
      </c>
      <c r="L29" s="48">
        <f t="shared" si="4"/>
        <v>75</v>
      </c>
      <c r="M29" s="70">
        <v>2</v>
      </c>
      <c r="N29" s="48" t="s">
        <v>3</v>
      </c>
      <c r="O29" s="29"/>
      <c r="P29" s="48">
        <v>30</v>
      </c>
      <c r="Q29" s="29"/>
      <c r="R29" s="29"/>
      <c r="S29" s="29"/>
      <c r="T29" s="29"/>
      <c r="U29" s="29"/>
      <c r="V29" s="29">
        <v>45</v>
      </c>
      <c r="W29" s="48">
        <f t="shared" si="1"/>
        <v>75</v>
      </c>
      <c r="X29" s="70">
        <v>4</v>
      </c>
      <c r="Y29" s="48" t="s">
        <v>3</v>
      </c>
      <c r="Z29" s="71">
        <f t="shared" si="2"/>
        <v>150</v>
      </c>
      <c r="AA29" s="72">
        <f t="shared" si="0"/>
        <v>6</v>
      </c>
      <c r="AB29" s="47">
        <f t="shared" si="3"/>
        <v>90</v>
      </c>
    </row>
    <row r="30" spans="1:28" ht="21.75" customHeight="1">
      <c r="A30" s="60">
        <v>18</v>
      </c>
      <c r="B30" s="68" t="s">
        <v>121</v>
      </c>
      <c r="C30" s="81"/>
      <c r="D30" s="29">
        <v>60</v>
      </c>
      <c r="E30" s="80"/>
      <c r="F30" s="28"/>
      <c r="G30" s="28"/>
      <c r="H30" s="28"/>
      <c r="I30" s="28"/>
      <c r="J30" s="48"/>
      <c r="K30" s="58">
        <v>75</v>
      </c>
      <c r="L30" s="48">
        <f t="shared" si="4"/>
        <v>135</v>
      </c>
      <c r="M30" s="70">
        <v>6</v>
      </c>
      <c r="N30" s="48"/>
      <c r="O30" s="29">
        <v>60</v>
      </c>
      <c r="P30" s="58"/>
      <c r="Q30" s="29"/>
      <c r="R30" s="29"/>
      <c r="S30" s="29"/>
      <c r="T30" s="29"/>
      <c r="U30" s="29"/>
      <c r="V30" s="29">
        <v>75</v>
      </c>
      <c r="W30" s="48">
        <f t="shared" si="1"/>
        <v>135</v>
      </c>
      <c r="X30" s="70">
        <v>6</v>
      </c>
      <c r="Y30" s="48" t="s">
        <v>3</v>
      </c>
      <c r="Z30" s="71">
        <f t="shared" si="2"/>
        <v>270</v>
      </c>
      <c r="AA30" s="72">
        <f t="shared" si="0"/>
        <v>12</v>
      </c>
      <c r="AB30" s="47">
        <f t="shared" si="3"/>
        <v>150</v>
      </c>
    </row>
    <row r="31" spans="1:28" s="27" customFormat="1" ht="24" customHeight="1" thickBot="1">
      <c r="A31" s="61"/>
      <c r="B31" s="113" t="s">
        <v>120</v>
      </c>
      <c r="C31" s="114"/>
      <c r="D31" s="35"/>
      <c r="E31" s="75"/>
      <c r="F31" s="35"/>
      <c r="G31" s="35"/>
      <c r="H31" s="35"/>
      <c r="I31" s="35"/>
      <c r="J31" s="35"/>
      <c r="K31" s="76"/>
      <c r="L31" s="48"/>
      <c r="M31" s="76"/>
      <c r="N31" s="35"/>
      <c r="O31" s="30"/>
      <c r="P31" s="30"/>
      <c r="Q31" s="30"/>
      <c r="R31" s="30"/>
      <c r="S31" s="30"/>
      <c r="T31" s="30"/>
      <c r="U31" s="30"/>
      <c r="V31" s="29"/>
      <c r="W31" s="48"/>
      <c r="X31" s="35"/>
      <c r="Y31" s="35"/>
      <c r="Z31" s="71"/>
      <c r="AA31" s="35"/>
      <c r="AB31" s="47"/>
    </row>
    <row r="32" spans="1:28" s="27" customFormat="1" ht="26.25" customHeight="1" thickTop="1">
      <c r="A32" s="50">
        <v>19</v>
      </c>
      <c r="B32" s="51" t="s">
        <v>91</v>
      </c>
      <c r="C32" s="115" t="s">
        <v>149</v>
      </c>
      <c r="D32" s="44"/>
      <c r="E32" s="75"/>
      <c r="F32" s="35"/>
      <c r="G32" s="35"/>
      <c r="H32" s="35"/>
      <c r="I32" s="35"/>
      <c r="J32" s="35"/>
      <c r="K32" s="76"/>
      <c r="L32" s="48"/>
      <c r="M32" s="76"/>
      <c r="N32" s="35"/>
      <c r="O32" s="30"/>
      <c r="P32" s="30">
        <v>40</v>
      </c>
      <c r="Q32" s="30"/>
      <c r="R32" s="30"/>
      <c r="S32" s="30"/>
      <c r="T32" s="30"/>
      <c r="U32" s="30"/>
      <c r="V32" s="29">
        <v>30</v>
      </c>
      <c r="W32" s="48">
        <f t="shared" si="1"/>
        <v>70</v>
      </c>
      <c r="X32" s="76">
        <v>3</v>
      </c>
      <c r="Y32" s="35" t="s">
        <v>3</v>
      </c>
      <c r="Z32" s="71">
        <f t="shared" si="2"/>
        <v>70</v>
      </c>
      <c r="AA32" s="77">
        <f>SUM(X32)</f>
        <v>3</v>
      </c>
      <c r="AB32" s="47">
        <f t="shared" si="3"/>
        <v>30</v>
      </c>
    </row>
    <row r="33" spans="1:28" s="27" customFormat="1" ht="27.75" customHeight="1" thickBot="1">
      <c r="A33" s="50">
        <v>20</v>
      </c>
      <c r="B33" s="52" t="s">
        <v>90</v>
      </c>
      <c r="C33" s="116" t="s">
        <v>110</v>
      </c>
      <c r="D33" s="44"/>
      <c r="E33" s="75"/>
      <c r="F33" s="35"/>
      <c r="G33" s="35"/>
      <c r="H33" s="35"/>
      <c r="I33" s="35"/>
      <c r="J33" s="35"/>
      <c r="K33" s="76"/>
      <c r="L33" s="48"/>
      <c r="M33" s="76"/>
      <c r="N33" s="35"/>
      <c r="O33" s="30"/>
      <c r="P33" s="30">
        <v>40</v>
      </c>
      <c r="Q33" s="30"/>
      <c r="R33" s="30"/>
      <c r="S33" s="30"/>
      <c r="T33" s="30"/>
      <c r="U33" s="30"/>
      <c r="V33" s="30">
        <v>30</v>
      </c>
      <c r="W33" s="48">
        <f t="shared" si="1"/>
        <v>70</v>
      </c>
      <c r="X33" s="76">
        <v>3</v>
      </c>
      <c r="Y33" s="35" t="s">
        <v>3</v>
      </c>
      <c r="Z33" s="71">
        <f t="shared" si="2"/>
        <v>70</v>
      </c>
      <c r="AA33" s="77">
        <f>SUM(X33)</f>
        <v>3</v>
      </c>
      <c r="AB33" s="47">
        <f t="shared" si="3"/>
        <v>30</v>
      </c>
    </row>
    <row r="34" spans="1:28" ht="15" thickTop="1" thickBot="1">
      <c r="A34" s="62"/>
      <c r="B34" s="106" t="s">
        <v>4</v>
      </c>
      <c r="C34" s="107"/>
      <c r="D34" s="76">
        <f t="shared" ref="D34:K34" si="5">SUM(D13:D30)</f>
        <v>215</v>
      </c>
      <c r="E34" s="76">
        <f t="shared" si="5"/>
        <v>60</v>
      </c>
      <c r="F34" s="76">
        <f t="shared" si="5"/>
        <v>120</v>
      </c>
      <c r="G34" s="76">
        <f t="shared" si="5"/>
        <v>20</v>
      </c>
      <c r="H34" s="76">
        <f t="shared" si="5"/>
        <v>0</v>
      </c>
      <c r="I34" s="76">
        <f t="shared" si="5"/>
        <v>0</v>
      </c>
      <c r="J34" s="76">
        <f t="shared" si="5"/>
        <v>10</v>
      </c>
      <c r="K34" s="76">
        <f t="shared" si="5"/>
        <v>340</v>
      </c>
      <c r="L34" s="76">
        <f>SUM(L13:L32)</f>
        <v>765</v>
      </c>
      <c r="M34" s="76">
        <f>SUM(M13:M30)</f>
        <v>30</v>
      </c>
      <c r="N34" s="76"/>
      <c r="O34" s="76">
        <f t="shared" ref="O34:W34" si="6">SUM(O13:O32)</f>
        <v>207</v>
      </c>
      <c r="P34" s="76">
        <f t="shared" si="6"/>
        <v>90</v>
      </c>
      <c r="Q34" s="76">
        <f t="shared" si="6"/>
        <v>68</v>
      </c>
      <c r="R34" s="76">
        <f t="shared" si="6"/>
        <v>20</v>
      </c>
      <c r="S34" s="76">
        <f t="shared" si="6"/>
        <v>0</v>
      </c>
      <c r="T34" s="76">
        <f t="shared" si="6"/>
        <v>0</v>
      </c>
      <c r="U34" s="76">
        <f t="shared" si="6"/>
        <v>0</v>
      </c>
      <c r="V34" s="76">
        <f t="shared" si="6"/>
        <v>310</v>
      </c>
      <c r="W34" s="76">
        <f t="shared" si="6"/>
        <v>695</v>
      </c>
      <c r="X34" s="76">
        <f>SUM(X13:X32)</f>
        <v>30</v>
      </c>
      <c r="Y34" s="76"/>
      <c r="Z34" s="76">
        <f>SUM(Z13:Z32)</f>
        <v>1460</v>
      </c>
      <c r="AA34" s="89">
        <f>SUM(AA13:AA32)</f>
        <v>60</v>
      </c>
      <c r="AB34" s="77">
        <f>SUM(AB13:AB32)</f>
        <v>650</v>
      </c>
    </row>
    <row r="35" spans="1:28" ht="28.5" thickBot="1">
      <c r="A35" s="90"/>
      <c r="B35" s="68" t="s">
        <v>112</v>
      </c>
      <c r="C35" s="81"/>
      <c r="D35" s="146">
        <f>SUM(D34:K34)</f>
        <v>765</v>
      </c>
      <c r="E35" s="146"/>
      <c r="F35" s="146"/>
      <c r="G35" s="146"/>
      <c r="H35" s="146"/>
      <c r="I35" s="146"/>
      <c r="J35" s="146"/>
      <c r="K35" s="146"/>
      <c r="L35" s="76"/>
      <c r="M35" s="76"/>
      <c r="N35" s="76"/>
      <c r="O35" s="146">
        <f>SUM(O34:V34)</f>
        <v>695</v>
      </c>
      <c r="P35" s="146"/>
      <c r="Q35" s="146"/>
      <c r="R35" s="146"/>
      <c r="S35" s="146"/>
      <c r="T35" s="146"/>
      <c r="U35" s="146"/>
      <c r="V35" s="146"/>
      <c r="W35" s="76"/>
      <c r="X35" s="76"/>
      <c r="Y35" s="76"/>
      <c r="Z35" s="71">
        <f>SUM(D35)+O35</f>
        <v>1460</v>
      </c>
      <c r="AA35" s="91"/>
      <c r="AB35" s="91"/>
    </row>
    <row r="36" spans="1:28" ht="14.5" thickBot="1">
      <c r="A36" s="62"/>
      <c r="B36" s="92" t="s">
        <v>113</v>
      </c>
      <c r="C36" s="81"/>
      <c r="D36" s="146">
        <f>D35-K34</f>
        <v>425</v>
      </c>
      <c r="E36" s="146"/>
      <c r="F36" s="146"/>
      <c r="G36" s="146"/>
      <c r="H36" s="146"/>
      <c r="I36" s="146"/>
      <c r="J36" s="146"/>
      <c r="K36" s="146"/>
      <c r="L36" s="76"/>
      <c r="M36" s="76"/>
      <c r="N36" s="76"/>
      <c r="O36" s="146">
        <f>O35-V34</f>
        <v>385</v>
      </c>
      <c r="P36" s="146"/>
      <c r="Q36" s="146"/>
      <c r="R36" s="146"/>
      <c r="S36" s="146"/>
      <c r="T36" s="146"/>
      <c r="U36" s="146"/>
      <c r="V36" s="146"/>
      <c r="W36" s="76"/>
      <c r="X36" s="76"/>
      <c r="Y36" s="76"/>
      <c r="Z36" s="71">
        <f>SUM(D36)+O36</f>
        <v>810</v>
      </c>
      <c r="AA36" s="91"/>
      <c r="AB36" s="91"/>
    </row>
    <row r="37" spans="1:28" ht="14">
      <c r="A37" s="32"/>
      <c r="B37" s="32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8" ht="14.5" thickBot="1">
      <c r="A38" s="14"/>
      <c r="B38" s="117" t="s">
        <v>129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8" ht="15" customHeight="1" thickBot="1">
      <c r="A39" s="164" t="s">
        <v>0</v>
      </c>
      <c r="B39" s="148" t="s">
        <v>7</v>
      </c>
      <c r="C39" s="148" t="s">
        <v>6</v>
      </c>
      <c r="D39" s="149" t="s">
        <v>1</v>
      </c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50" t="s">
        <v>115</v>
      </c>
      <c r="AA39" s="150" t="s">
        <v>116</v>
      </c>
      <c r="AB39" s="153" t="s">
        <v>117</v>
      </c>
    </row>
    <row r="40" spans="1:28" ht="15" customHeight="1" thickBot="1">
      <c r="A40" s="164"/>
      <c r="B40" s="148"/>
      <c r="C40" s="148"/>
      <c r="D40" s="155" t="s">
        <v>45</v>
      </c>
      <c r="E40" s="155"/>
      <c r="F40" s="155"/>
      <c r="G40" s="155"/>
      <c r="H40" s="155"/>
      <c r="I40" s="155"/>
      <c r="J40" s="155"/>
      <c r="K40" s="155"/>
      <c r="L40" s="155"/>
      <c r="M40" s="155"/>
      <c r="N40" s="63"/>
      <c r="O40" s="155" t="s">
        <v>46</v>
      </c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1"/>
      <c r="AA40" s="152"/>
      <c r="AB40" s="154"/>
    </row>
    <row r="41" spans="1:28" ht="161.25" customHeight="1" thickBot="1">
      <c r="A41" s="164"/>
      <c r="B41" s="148"/>
      <c r="C41" s="148"/>
      <c r="D41" s="64" t="s">
        <v>12</v>
      </c>
      <c r="E41" s="64" t="s">
        <v>13</v>
      </c>
      <c r="F41" s="64" t="s">
        <v>14</v>
      </c>
      <c r="G41" s="64" t="s">
        <v>15</v>
      </c>
      <c r="H41" s="64" t="s">
        <v>16</v>
      </c>
      <c r="I41" s="64" t="s">
        <v>17</v>
      </c>
      <c r="J41" s="64" t="s">
        <v>18</v>
      </c>
      <c r="K41" s="65" t="s">
        <v>29</v>
      </c>
      <c r="L41" s="66" t="s">
        <v>118</v>
      </c>
      <c r="M41" s="64" t="s">
        <v>114</v>
      </c>
      <c r="N41" s="67" t="s">
        <v>31</v>
      </c>
      <c r="O41" s="64" t="s">
        <v>12</v>
      </c>
      <c r="P41" s="64" t="s">
        <v>13</v>
      </c>
      <c r="Q41" s="64" t="s">
        <v>14</v>
      </c>
      <c r="R41" s="64" t="s">
        <v>15</v>
      </c>
      <c r="S41" s="64" t="s">
        <v>16</v>
      </c>
      <c r="T41" s="64" t="s">
        <v>17</v>
      </c>
      <c r="U41" s="64" t="s">
        <v>18</v>
      </c>
      <c r="V41" s="64" t="s">
        <v>32</v>
      </c>
      <c r="W41" s="66" t="s">
        <v>118</v>
      </c>
      <c r="X41" s="64" t="s">
        <v>114</v>
      </c>
      <c r="Y41" s="67" t="s">
        <v>31</v>
      </c>
      <c r="Z41" s="151"/>
      <c r="AA41" s="152"/>
      <c r="AB41" s="154"/>
    </row>
    <row r="42" spans="1:28" ht="28">
      <c r="A42" s="59">
        <v>1</v>
      </c>
      <c r="B42" s="95" t="s">
        <v>89</v>
      </c>
      <c r="C42" s="55" t="s">
        <v>137</v>
      </c>
      <c r="D42" s="35">
        <v>20</v>
      </c>
      <c r="E42" s="54"/>
      <c r="F42" s="35"/>
      <c r="G42" s="35"/>
      <c r="H42" s="35"/>
      <c r="I42" s="35"/>
      <c r="J42" s="35"/>
      <c r="K42" s="35">
        <v>25</v>
      </c>
      <c r="L42" s="35">
        <f>SUM(D42:K42)</f>
        <v>45</v>
      </c>
      <c r="M42" s="76">
        <v>2</v>
      </c>
      <c r="N42" s="35" t="s">
        <v>3</v>
      </c>
      <c r="O42" s="35"/>
      <c r="P42" s="35"/>
      <c r="Q42" s="35"/>
      <c r="R42" s="35"/>
      <c r="S42" s="35"/>
      <c r="T42" s="35"/>
      <c r="U42" s="35"/>
      <c r="V42" s="35"/>
      <c r="W42" s="35"/>
      <c r="X42" s="76"/>
      <c r="Y42" s="35"/>
      <c r="Z42" s="96">
        <f>SUM(D42:K42)+SUM(O42:V42)</f>
        <v>45</v>
      </c>
      <c r="AA42" s="76">
        <f t="shared" ref="AA42" si="7">SUM(M42+X42)</f>
        <v>2</v>
      </c>
      <c r="AB42" s="47">
        <f t="shared" ref="AB42:AB49" si="8">SUM(K42,V42)</f>
        <v>25</v>
      </c>
    </row>
    <row r="43" spans="1:28" ht="28">
      <c r="A43" s="93">
        <v>2</v>
      </c>
      <c r="B43" s="95" t="s">
        <v>88</v>
      </c>
      <c r="C43" s="74" t="s">
        <v>139</v>
      </c>
      <c r="D43" s="35">
        <v>20</v>
      </c>
      <c r="E43" s="54"/>
      <c r="F43" s="35"/>
      <c r="G43" s="35"/>
      <c r="H43" s="35"/>
      <c r="I43" s="35"/>
      <c r="J43" s="35"/>
      <c r="K43" s="35">
        <v>25</v>
      </c>
      <c r="L43" s="35">
        <f>SUM(D43:K43)</f>
        <v>45</v>
      </c>
      <c r="M43" s="76">
        <v>2</v>
      </c>
      <c r="N43" s="35" t="s">
        <v>3</v>
      </c>
      <c r="O43" s="30"/>
      <c r="P43" s="30"/>
      <c r="Q43" s="30"/>
      <c r="R43" s="30"/>
      <c r="S43" s="30"/>
      <c r="T43" s="30"/>
      <c r="U43" s="30"/>
      <c r="V43" s="30"/>
      <c r="W43" s="35"/>
      <c r="X43" s="76"/>
      <c r="Y43" s="35"/>
      <c r="Z43" s="96">
        <f>SUM(D43:K43)+SUM(O43:V43)</f>
        <v>45</v>
      </c>
      <c r="AA43" s="76">
        <f t="shared" ref="AA43:AA45" si="9">SUM(M43+X43)</f>
        <v>2</v>
      </c>
      <c r="AB43" s="47">
        <f t="shared" si="8"/>
        <v>25</v>
      </c>
    </row>
    <row r="44" spans="1:28" ht="23.25" customHeight="1">
      <c r="A44" s="93">
        <v>3</v>
      </c>
      <c r="B44" s="97" t="s">
        <v>87</v>
      </c>
      <c r="C44" s="98" t="s">
        <v>47</v>
      </c>
      <c r="D44" s="35">
        <v>20</v>
      </c>
      <c r="E44" s="54"/>
      <c r="F44" s="35"/>
      <c r="G44" s="35"/>
      <c r="H44" s="35"/>
      <c r="I44" s="35"/>
      <c r="J44" s="35"/>
      <c r="K44" s="35">
        <v>25</v>
      </c>
      <c r="L44" s="35">
        <f>SUM(D44:K44)</f>
        <v>45</v>
      </c>
      <c r="M44" s="76">
        <v>2</v>
      </c>
      <c r="N44" s="35" t="s">
        <v>3</v>
      </c>
      <c r="O44" s="30"/>
      <c r="P44" s="30"/>
      <c r="Q44" s="30"/>
      <c r="R44" s="30"/>
      <c r="S44" s="30"/>
      <c r="T44" s="30"/>
      <c r="U44" s="30"/>
      <c r="V44" s="30"/>
      <c r="W44" s="35"/>
      <c r="X44" s="76"/>
      <c r="Y44" s="35"/>
      <c r="Z44" s="96">
        <f>SUM(D44:K44)+SUM(O44:V44)</f>
        <v>45</v>
      </c>
      <c r="AA44" s="76">
        <f t="shared" si="9"/>
        <v>2</v>
      </c>
      <c r="AB44" s="47">
        <f t="shared" si="8"/>
        <v>25</v>
      </c>
    </row>
    <row r="45" spans="1:28" ht="32.25" customHeight="1">
      <c r="A45" s="119">
        <v>4</v>
      </c>
      <c r="B45" s="124" t="s">
        <v>131</v>
      </c>
      <c r="C45" s="74" t="s">
        <v>82</v>
      </c>
      <c r="D45" s="35">
        <v>20</v>
      </c>
      <c r="E45" s="54"/>
      <c r="F45" s="30"/>
      <c r="G45" s="30"/>
      <c r="H45" s="30"/>
      <c r="I45" s="30"/>
      <c r="J45" s="30"/>
      <c r="K45" s="35">
        <v>25</v>
      </c>
      <c r="L45" s="35">
        <f t="shared" ref="L45" si="10">SUM(D45:K45)</f>
        <v>45</v>
      </c>
      <c r="M45" s="123">
        <v>2</v>
      </c>
      <c r="N45" s="35" t="s">
        <v>3</v>
      </c>
      <c r="O45" s="122"/>
      <c r="P45" s="122"/>
      <c r="Q45" s="122"/>
      <c r="R45" s="122"/>
      <c r="S45" s="122"/>
      <c r="T45" s="122"/>
      <c r="U45" s="122"/>
      <c r="V45" s="122"/>
      <c r="W45" s="120"/>
      <c r="X45" s="121"/>
      <c r="Y45" s="120"/>
      <c r="Z45" s="125">
        <f>SUM(D45:K45)+SUM(O45:V45)</f>
        <v>45</v>
      </c>
      <c r="AA45" s="126">
        <f t="shared" si="9"/>
        <v>2</v>
      </c>
      <c r="AB45" s="127">
        <f t="shared" si="8"/>
        <v>25</v>
      </c>
    </row>
    <row r="46" spans="1:28" ht="14">
      <c r="A46" s="94">
        <v>5</v>
      </c>
      <c r="B46" s="97" t="s">
        <v>86</v>
      </c>
      <c r="C46" s="74" t="s">
        <v>126</v>
      </c>
      <c r="D46" s="35"/>
      <c r="E46" s="75"/>
      <c r="F46" s="35"/>
      <c r="G46" s="35"/>
      <c r="H46" s="35"/>
      <c r="I46" s="35"/>
      <c r="J46" s="35"/>
      <c r="K46" s="76"/>
      <c r="L46" s="35"/>
      <c r="M46" s="76"/>
      <c r="N46" s="35"/>
      <c r="O46" s="35">
        <v>20</v>
      </c>
      <c r="P46" s="54"/>
      <c r="Q46" s="30"/>
      <c r="R46" s="30"/>
      <c r="S46" s="30"/>
      <c r="T46" s="30"/>
      <c r="U46" s="30"/>
      <c r="V46" s="30">
        <v>25</v>
      </c>
      <c r="W46" s="35">
        <f t="shared" ref="W46:W49" si="11">SUM(O46:V46)</f>
        <v>45</v>
      </c>
      <c r="X46" s="76">
        <v>2</v>
      </c>
      <c r="Y46" s="35" t="s">
        <v>3</v>
      </c>
      <c r="Z46" s="96">
        <f t="shared" ref="Z46:Z49" si="12">SUM(D46:K46)+SUM(O46:V46)</f>
        <v>45</v>
      </c>
      <c r="AA46" s="76">
        <f t="shared" ref="AA46:AA49" si="13">SUM(M46+X46)</f>
        <v>2</v>
      </c>
      <c r="AB46" s="47">
        <f t="shared" si="8"/>
        <v>25</v>
      </c>
    </row>
    <row r="47" spans="1:28" ht="28">
      <c r="A47" s="60">
        <v>6</v>
      </c>
      <c r="B47" s="97" t="s">
        <v>85</v>
      </c>
      <c r="C47" s="74" t="s">
        <v>139</v>
      </c>
      <c r="D47" s="35"/>
      <c r="E47" s="75"/>
      <c r="F47" s="35"/>
      <c r="G47" s="35"/>
      <c r="H47" s="35"/>
      <c r="I47" s="35"/>
      <c r="J47" s="35"/>
      <c r="K47" s="76"/>
      <c r="L47" s="35"/>
      <c r="M47" s="76"/>
      <c r="N47" s="35"/>
      <c r="O47" s="35">
        <v>20</v>
      </c>
      <c r="P47" s="54"/>
      <c r="Q47" s="30"/>
      <c r="R47" s="30"/>
      <c r="S47" s="30"/>
      <c r="T47" s="30"/>
      <c r="U47" s="30"/>
      <c r="V47" s="35">
        <v>25</v>
      </c>
      <c r="W47" s="35">
        <f t="shared" si="11"/>
        <v>45</v>
      </c>
      <c r="X47" s="76">
        <v>2</v>
      </c>
      <c r="Y47" s="35" t="s">
        <v>3</v>
      </c>
      <c r="Z47" s="96">
        <f t="shared" si="12"/>
        <v>45</v>
      </c>
      <c r="AA47" s="76">
        <f t="shared" si="13"/>
        <v>2</v>
      </c>
      <c r="AB47" s="47">
        <f t="shared" si="8"/>
        <v>25</v>
      </c>
    </row>
    <row r="48" spans="1:28" s="31" customFormat="1" ht="28.5" customHeight="1">
      <c r="A48" s="94">
        <v>7</v>
      </c>
      <c r="B48" s="97" t="s">
        <v>84</v>
      </c>
      <c r="C48" s="98" t="s">
        <v>82</v>
      </c>
      <c r="D48" s="35"/>
      <c r="E48" s="75"/>
      <c r="F48" s="35"/>
      <c r="G48" s="35"/>
      <c r="H48" s="35"/>
      <c r="I48" s="35"/>
      <c r="J48" s="35"/>
      <c r="K48" s="76"/>
      <c r="L48" s="35"/>
      <c r="M48" s="76"/>
      <c r="N48" s="35"/>
      <c r="O48" s="35">
        <v>20</v>
      </c>
      <c r="P48" s="54"/>
      <c r="Q48" s="30"/>
      <c r="R48" s="30"/>
      <c r="S48" s="30"/>
      <c r="T48" s="30"/>
      <c r="U48" s="30"/>
      <c r="V48" s="35">
        <v>25</v>
      </c>
      <c r="W48" s="35">
        <f t="shared" si="11"/>
        <v>45</v>
      </c>
      <c r="X48" s="76">
        <v>2</v>
      </c>
      <c r="Y48" s="35" t="s">
        <v>3</v>
      </c>
      <c r="Z48" s="96">
        <f t="shared" si="12"/>
        <v>45</v>
      </c>
      <c r="AA48" s="76">
        <f t="shared" si="13"/>
        <v>2</v>
      </c>
      <c r="AB48" s="47">
        <f t="shared" si="8"/>
        <v>25</v>
      </c>
    </row>
    <row r="49" spans="1:28" ht="28">
      <c r="A49" s="60">
        <v>8</v>
      </c>
      <c r="B49" s="99" t="s">
        <v>83</v>
      </c>
      <c r="C49" s="74" t="s">
        <v>139</v>
      </c>
      <c r="D49" s="35"/>
      <c r="E49" s="75"/>
      <c r="F49" s="35"/>
      <c r="G49" s="35"/>
      <c r="H49" s="35"/>
      <c r="I49" s="35"/>
      <c r="J49" s="35"/>
      <c r="K49" s="76"/>
      <c r="L49" s="35"/>
      <c r="M49" s="76"/>
      <c r="N49" s="35"/>
      <c r="O49" s="35">
        <v>20</v>
      </c>
      <c r="P49" s="54"/>
      <c r="Q49" s="30"/>
      <c r="R49" s="30"/>
      <c r="S49" s="30"/>
      <c r="T49" s="30"/>
      <c r="U49" s="30"/>
      <c r="V49" s="35">
        <v>25</v>
      </c>
      <c r="W49" s="35">
        <f t="shared" si="11"/>
        <v>45</v>
      </c>
      <c r="X49" s="76">
        <v>2</v>
      </c>
      <c r="Y49" s="35" t="s">
        <v>3</v>
      </c>
      <c r="Z49" s="96">
        <f t="shared" si="12"/>
        <v>45</v>
      </c>
      <c r="AA49" s="76">
        <f t="shared" si="13"/>
        <v>2</v>
      </c>
      <c r="AB49" s="47">
        <f t="shared" si="8"/>
        <v>25</v>
      </c>
    </row>
  </sheetData>
  <mergeCells count="30">
    <mergeCell ref="Z39:Z41"/>
    <mergeCell ref="AA39:AA41"/>
    <mergeCell ref="AB39:AB41"/>
    <mergeCell ref="D40:M40"/>
    <mergeCell ref="O40:Y40"/>
    <mergeCell ref="D36:K36"/>
    <mergeCell ref="O36:V36"/>
    <mergeCell ref="A39:A41"/>
    <mergeCell ref="B39:B41"/>
    <mergeCell ref="C39:C41"/>
    <mergeCell ref="D39:Y39"/>
    <mergeCell ref="Z10:Z12"/>
    <mergeCell ref="AA10:AA12"/>
    <mergeCell ref="AB10:AB12"/>
    <mergeCell ref="D11:M11"/>
    <mergeCell ref="O11:Y11"/>
    <mergeCell ref="D35:K35"/>
    <mergeCell ref="O35:V35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43307086614173229" right="0.23622047244094491" top="0.55118110236220474" bottom="0.55118110236220474" header="0.31496062992125984" footer="0.31496062992125984"/>
  <pageSetup paperSize="9" scale="52" orientation="landscape" r:id="rId1"/>
  <rowBreaks count="1" manualBreakCount="1">
    <brk id="36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Opiekunowie lat</vt:lpstr>
      <vt:lpstr>I rok D II st</vt:lpstr>
      <vt:lpstr>II rok D II st</vt:lpstr>
      <vt:lpstr>'II rok D II st'!Obszar_wydruku</vt:lpstr>
      <vt:lpstr>'Opiekunowie lat'!Obszar_wydruku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Dorota Sowińska</cp:lastModifiedBy>
  <cp:lastPrinted>2022-01-24T14:39:20Z</cp:lastPrinted>
  <dcterms:created xsi:type="dcterms:W3CDTF">1997-02-26T13:46:56Z</dcterms:created>
  <dcterms:modified xsi:type="dcterms:W3CDTF">2025-02-21T12:52:51Z</dcterms:modified>
</cp:coreProperties>
</file>