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745938CC-D049-49A4-9889-01C8DA1F810A}" xr6:coauthVersionLast="47" xr6:coauthVersionMax="47" xr10:uidLastSave="{00000000-0000-0000-0000-000000000000}"/>
  <bookViews>
    <workbookView xWindow="-24120" yWindow="1140" windowWidth="24240" windowHeight="13020" tabRatio="689" activeTab="3" xr2:uid="{00000000-000D-0000-FFFF-FFFF00000000}"/>
  </bookViews>
  <sheets>
    <sheet name="Opiekunowie lat" sheetId="48" r:id="rId1"/>
    <sheet name="I RM " sheetId="49" r:id="rId2"/>
    <sheet name="II RM " sheetId="50" r:id="rId3"/>
    <sheet name="III RM " sheetId="51" r:id="rId4"/>
  </sheets>
  <definedNames>
    <definedName name="_xlnm.Print_Area" localSheetId="1">'I RM '!$A$1:$AB$77</definedName>
    <definedName name="_xlnm.Print_Area" localSheetId="2">'II RM '!$A$1:$AB$52</definedName>
    <definedName name="_xlnm.Print_Area" localSheetId="3">'III RM '!$A$1:$AB$54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1" i="49" l="1"/>
  <c r="Z71" i="49"/>
  <c r="AA71" i="49"/>
  <c r="AB71" i="49"/>
  <c r="W72" i="49"/>
  <c r="Z72" i="49"/>
  <c r="AA72" i="49"/>
  <c r="AB72" i="49"/>
  <c r="W73" i="49"/>
  <c r="Z73" i="49"/>
  <c r="AA73" i="49"/>
  <c r="AB73" i="49"/>
  <c r="W74" i="49"/>
  <c r="Z74" i="49"/>
  <c r="AA74" i="49"/>
  <c r="AB74" i="49"/>
  <c r="W75" i="49"/>
  <c r="Z75" i="49"/>
  <c r="AA75" i="49"/>
  <c r="AB75" i="49"/>
  <c r="AB53" i="51" l="1"/>
  <c r="AA53" i="51"/>
  <c r="Z53" i="51"/>
  <c r="L53" i="51"/>
  <c r="AB52" i="51"/>
  <c r="AA52" i="51"/>
  <c r="Z52" i="51"/>
  <c r="L52" i="51"/>
  <c r="AB51" i="51"/>
  <c r="AA51" i="51"/>
  <c r="Z51" i="51"/>
  <c r="L51" i="51"/>
  <c r="AB50" i="51"/>
  <c r="AA50" i="51"/>
  <c r="Z50" i="51"/>
  <c r="L50" i="51"/>
  <c r="X43" i="51"/>
  <c r="V43" i="51"/>
  <c r="U43" i="51"/>
  <c r="T43" i="51"/>
  <c r="S43" i="51"/>
  <c r="R43" i="51"/>
  <c r="Q43" i="51"/>
  <c r="P43" i="51"/>
  <c r="O43" i="51"/>
  <c r="M43" i="51"/>
  <c r="K43" i="51"/>
  <c r="J43" i="51"/>
  <c r="I43" i="51"/>
  <c r="H43" i="51"/>
  <c r="G43" i="51"/>
  <c r="F43" i="51"/>
  <c r="E43" i="51"/>
  <c r="D43" i="51"/>
  <c r="AA42" i="51"/>
  <c r="Z42" i="51"/>
  <c r="W42" i="51"/>
  <c r="L42" i="51"/>
  <c r="AA41" i="51"/>
  <c r="Z41" i="51"/>
  <c r="W41" i="51"/>
  <c r="AA40" i="51"/>
  <c r="Z40" i="51"/>
  <c r="W40" i="51"/>
  <c r="L40" i="51"/>
  <c r="AB39" i="51"/>
  <c r="AA39" i="51"/>
  <c r="Z39" i="51"/>
  <c r="L39" i="51"/>
  <c r="AA38" i="51"/>
  <c r="Z38" i="51"/>
  <c r="W38" i="51"/>
  <c r="AA37" i="51"/>
  <c r="Z37" i="51"/>
  <c r="W37" i="51"/>
  <c r="L37" i="51"/>
  <c r="AB36" i="51"/>
  <c r="AA36" i="51"/>
  <c r="Z36" i="51"/>
  <c r="W36" i="51"/>
  <c r="AA35" i="51"/>
  <c r="Z35" i="51"/>
  <c r="W35" i="51"/>
  <c r="AB34" i="51"/>
  <c r="Z34" i="51"/>
  <c r="W34" i="51"/>
  <c r="AB33" i="51"/>
  <c r="AA33" i="51"/>
  <c r="Z33" i="51"/>
  <c r="W33" i="51"/>
  <c r="L33" i="51"/>
  <c r="AB32" i="51"/>
  <c r="AA32" i="51"/>
  <c r="Z32" i="51"/>
  <c r="W32" i="51"/>
  <c r="L32" i="51"/>
  <c r="AB31" i="51"/>
  <c r="AA31" i="51"/>
  <c r="Z31" i="51"/>
  <c r="L31" i="51"/>
  <c r="AA30" i="51"/>
  <c r="Z30" i="51"/>
  <c r="W30" i="51"/>
  <c r="AB29" i="51"/>
  <c r="AA29" i="51"/>
  <c r="Z29" i="51"/>
  <c r="L29" i="51"/>
  <c r="AB28" i="51"/>
  <c r="AA28" i="51"/>
  <c r="Z28" i="51"/>
  <c r="W28" i="51"/>
  <c r="AB27" i="51"/>
  <c r="AA27" i="51"/>
  <c r="Z27" i="51"/>
  <c r="L27" i="51"/>
  <c r="AB26" i="51"/>
  <c r="AA26" i="51"/>
  <c r="Z26" i="51"/>
  <c r="W26" i="51"/>
  <c r="AB25" i="51"/>
  <c r="AA25" i="51"/>
  <c r="Z25" i="51"/>
  <c r="L25" i="51"/>
  <c r="AB24" i="51"/>
  <c r="AA24" i="51"/>
  <c r="Z24" i="51"/>
  <c r="L24" i="51"/>
  <c r="AB23" i="51"/>
  <c r="AA23" i="51"/>
  <c r="Z23" i="51"/>
  <c r="W23" i="51"/>
  <c r="AB22" i="51"/>
  <c r="AA22" i="51"/>
  <c r="Z22" i="51"/>
  <c r="W22" i="51"/>
  <c r="AB21" i="51"/>
  <c r="AA21" i="51"/>
  <c r="Z21" i="51"/>
  <c r="W21" i="51"/>
  <c r="AB20" i="51"/>
  <c r="AA20" i="51"/>
  <c r="Z20" i="51"/>
  <c r="L20" i="51"/>
  <c r="AB19" i="51"/>
  <c r="AA19" i="51"/>
  <c r="Z19" i="51"/>
  <c r="W19" i="51"/>
  <c r="AB18" i="51"/>
  <c r="AA18" i="51"/>
  <c r="Z18" i="51"/>
  <c r="W18" i="51"/>
  <c r="AB17" i="51"/>
  <c r="AA17" i="51"/>
  <c r="Z17" i="51"/>
  <c r="W17" i="51"/>
  <c r="AB16" i="51"/>
  <c r="AA16" i="51"/>
  <c r="Z16" i="51"/>
  <c r="L16" i="51"/>
  <c r="AB15" i="51"/>
  <c r="AA15" i="51"/>
  <c r="Z15" i="51"/>
  <c r="W15" i="51"/>
  <c r="L15" i="51"/>
  <c r="AB14" i="51"/>
  <c r="AA14" i="51"/>
  <c r="Z14" i="51"/>
  <c r="L14" i="51"/>
  <c r="AA13" i="51"/>
  <c r="Z13" i="51"/>
  <c r="W13" i="51"/>
  <c r="AB51" i="50"/>
  <c r="AA51" i="50"/>
  <c r="Z51" i="50"/>
  <c r="L51" i="50"/>
  <c r="AB50" i="50"/>
  <c r="AA50" i="50"/>
  <c r="Z50" i="50"/>
  <c r="L50" i="50"/>
  <c r="AB49" i="50"/>
  <c r="AA49" i="50"/>
  <c r="Z49" i="50"/>
  <c r="W49" i="50"/>
  <c r="AB48" i="50"/>
  <c r="AA48" i="50"/>
  <c r="Z48" i="50"/>
  <c r="W48" i="50"/>
  <c r="AB47" i="50"/>
  <c r="AA47" i="50"/>
  <c r="Z47" i="50"/>
  <c r="W47" i="50"/>
  <c r="AB46" i="50"/>
  <c r="AA46" i="50"/>
  <c r="Z46" i="50"/>
  <c r="L46" i="50"/>
  <c r="X38" i="50"/>
  <c r="V38" i="50"/>
  <c r="U38" i="50"/>
  <c r="T38" i="50"/>
  <c r="S38" i="50"/>
  <c r="R38" i="50"/>
  <c r="Q38" i="50"/>
  <c r="P38" i="50"/>
  <c r="O38" i="50"/>
  <c r="M38" i="50"/>
  <c r="K38" i="50"/>
  <c r="J38" i="50"/>
  <c r="I38" i="50"/>
  <c r="H38" i="50"/>
  <c r="G38" i="50"/>
  <c r="F38" i="50"/>
  <c r="E38" i="50"/>
  <c r="D38" i="50"/>
  <c r="AA37" i="50"/>
  <c r="Z37" i="50"/>
  <c r="W37" i="50"/>
  <c r="L37" i="50"/>
  <c r="AA36" i="50"/>
  <c r="Z36" i="50"/>
  <c r="W36" i="50"/>
  <c r="AB35" i="50"/>
  <c r="AA35" i="50"/>
  <c r="Z35" i="50"/>
  <c r="W35" i="50"/>
  <c r="L35" i="50"/>
  <c r="AA34" i="50"/>
  <c r="Z34" i="50"/>
  <c r="W34" i="50"/>
  <c r="AA33" i="50"/>
  <c r="Z33" i="50"/>
  <c r="W33" i="50"/>
  <c r="L33" i="50"/>
  <c r="AB32" i="50"/>
  <c r="AA32" i="50"/>
  <c r="Z32" i="50"/>
  <c r="W32" i="50"/>
  <c r="L32" i="50"/>
  <c r="AA31" i="50"/>
  <c r="Z31" i="50"/>
  <c r="W31" i="50"/>
  <c r="AB30" i="50"/>
  <c r="AA30" i="50"/>
  <c r="Z30" i="50"/>
  <c r="W30" i="50"/>
  <c r="AB29" i="50"/>
  <c r="AA29" i="50"/>
  <c r="Z29" i="50"/>
  <c r="W29" i="50"/>
  <c r="AB28" i="50"/>
  <c r="AA28" i="50"/>
  <c r="Z28" i="50"/>
  <c r="L28" i="50"/>
  <c r="AB27" i="50"/>
  <c r="AA27" i="50"/>
  <c r="Z27" i="50"/>
  <c r="W27" i="50"/>
  <c r="AB26" i="50"/>
  <c r="AA26" i="50"/>
  <c r="Z26" i="50"/>
  <c r="W26" i="50"/>
  <c r="L26" i="50"/>
  <c r="AB25" i="50"/>
  <c r="AA25" i="50"/>
  <c r="Z25" i="50"/>
  <c r="W25" i="50"/>
  <c r="L25" i="50"/>
  <c r="AB24" i="50"/>
  <c r="AA24" i="50"/>
  <c r="Z24" i="50"/>
  <c r="L24" i="50"/>
  <c r="AB23" i="50"/>
  <c r="AA23" i="50"/>
  <c r="Z23" i="50"/>
  <c r="W23" i="50"/>
  <c r="L23" i="50"/>
  <c r="AB22" i="50"/>
  <c r="AA22" i="50"/>
  <c r="Z22" i="50"/>
  <c r="L22" i="50"/>
  <c r="AB21" i="50"/>
  <c r="AA21" i="50"/>
  <c r="Z21" i="50"/>
  <c r="W21" i="50"/>
  <c r="AB20" i="50"/>
  <c r="AA20" i="50"/>
  <c r="Z20" i="50"/>
  <c r="W20" i="50"/>
  <c r="AB19" i="50"/>
  <c r="AA19" i="50"/>
  <c r="Z19" i="50"/>
  <c r="L19" i="50"/>
  <c r="AB18" i="50"/>
  <c r="AA18" i="50"/>
  <c r="Z18" i="50"/>
  <c r="L18" i="50"/>
  <c r="AB17" i="50"/>
  <c r="AA17" i="50"/>
  <c r="Z17" i="50"/>
  <c r="W17" i="50"/>
  <c r="AB16" i="50"/>
  <c r="AA16" i="50"/>
  <c r="Z16" i="50"/>
  <c r="L16" i="50"/>
  <c r="AB15" i="50"/>
  <c r="AA15" i="50"/>
  <c r="Z15" i="50"/>
  <c r="L15" i="50"/>
  <c r="AB14" i="50"/>
  <c r="AA14" i="50"/>
  <c r="Z14" i="50"/>
  <c r="W14" i="50"/>
  <c r="AB13" i="50"/>
  <c r="AA13" i="50"/>
  <c r="Z13" i="50"/>
  <c r="L13" i="50"/>
  <c r="L13" i="49"/>
  <c r="W13" i="49"/>
  <c r="Z13" i="49"/>
  <c r="AA13" i="49"/>
  <c r="AB13" i="49"/>
  <c r="L14" i="49"/>
  <c r="Z14" i="49"/>
  <c r="AA14" i="49"/>
  <c r="AB14" i="49"/>
  <c r="L15" i="49"/>
  <c r="Z15" i="49"/>
  <c r="AA15" i="49"/>
  <c r="AB15" i="49"/>
  <c r="L16" i="49"/>
  <c r="Z16" i="49"/>
  <c r="AA16" i="49"/>
  <c r="AB16" i="49"/>
  <c r="L17" i="49"/>
  <c r="Z17" i="49"/>
  <c r="AA17" i="49"/>
  <c r="AB17" i="49"/>
  <c r="L18" i="49"/>
  <c r="Z18" i="49"/>
  <c r="AA18" i="49"/>
  <c r="AB18" i="49"/>
  <c r="W19" i="49"/>
  <c r="Z19" i="49"/>
  <c r="AA19" i="49"/>
  <c r="AB19" i="49"/>
  <c r="L20" i="49"/>
  <c r="Z20" i="49"/>
  <c r="AA20" i="49"/>
  <c r="AB20" i="49"/>
  <c r="L21" i="49"/>
  <c r="Z21" i="49"/>
  <c r="AA21" i="49"/>
  <c r="AB21" i="49"/>
  <c r="L22" i="49"/>
  <c r="Z22" i="49"/>
  <c r="AA22" i="49"/>
  <c r="AB22" i="49"/>
  <c r="L23" i="49"/>
  <c r="W23" i="49"/>
  <c r="Z23" i="49"/>
  <c r="AA23" i="49"/>
  <c r="AB23" i="49"/>
  <c r="L24" i="49"/>
  <c r="Z24" i="49"/>
  <c r="AA24" i="49"/>
  <c r="AB24" i="49"/>
  <c r="W25" i="49"/>
  <c r="Z25" i="49"/>
  <c r="AA25" i="49"/>
  <c r="AB25" i="49"/>
  <c r="L26" i="49"/>
  <c r="Z26" i="49"/>
  <c r="AA26" i="49"/>
  <c r="AB26" i="49"/>
  <c r="L27" i="49"/>
  <c r="Z27" i="49"/>
  <c r="AA27" i="49"/>
  <c r="AB27" i="49"/>
  <c r="L28" i="49"/>
  <c r="Z28" i="49"/>
  <c r="AA28" i="49"/>
  <c r="AB28" i="49"/>
  <c r="L29" i="49"/>
  <c r="Z29" i="49"/>
  <c r="AA29" i="49"/>
  <c r="AB29" i="49"/>
  <c r="W30" i="49"/>
  <c r="Z30" i="49"/>
  <c r="AA30" i="49"/>
  <c r="AB30" i="49"/>
  <c r="L31" i="49"/>
  <c r="Z31" i="49"/>
  <c r="AA31" i="49"/>
  <c r="AB31" i="49"/>
  <c r="L32" i="49"/>
  <c r="Z32" i="49"/>
  <c r="AA32" i="49"/>
  <c r="AB32" i="49"/>
  <c r="L33" i="49"/>
  <c r="Z33" i="49"/>
  <c r="AA33" i="49"/>
  <c r="L34" i="49"/>
  <c r="Z34" i="49"/>
  <c r="AA34" i="49"/>
  <c r="W35" i="49"/>
  <c r="Z35" i="49"/>
  <c r="AA35" i="49"/>
  <c r="AB35" i="49"/>
  <c r="Z36" i="49"/>
  <c r="AA36" i="49"/>
  <c r="AB36" i="49"/>
  <c r="L37" i="49"/>
  <c r="Z37" i="49"/>
  <c r="AA37" i="49"/>
  <c r="L38" i="49"/>
  <c r="Z38" i="49"/>
  <c r="AA38" i="49"/>
  <c r="W39" i="49"/>
  <c r="Z39" i="49"/>
  <c r="AA39" i="49"/>
  <c r="AB39" i="49"/>
  <c r="W40" i="49"/>
  <c r="Z40" i="49"/>
  <c r="AA40" i="49"/>
  <c r="AB40" i="49"/>
  <c r="L41" i="49"/>
  <c r="W41" i="49"/>
  <c r="Z41" i="49"/>
  <c r="AA41" i="49"/>
  <c r="AB41" i="49"/>
  <c r="L42" i="49"/>
  <c r="W42" i="49"/>
  <c r="Z42" i="49"/>
  <c r="AA42" i="49"/>
  <c r="W43" i="49"/>
  <c r="Z43" i="49"/>
  <c r="AA43" i="49"/>
  <c r="AB43" i="49"/>
  <c r="W44" i="49"/>
  <c r="Z44" i="49"/>
  <c r="AA44" i="49"/>
  <c r="L45" i="49"/>
  <c r="W45" i="49"/>
  <c r="Z45" i="49"/>
  <c r="AA45" i="49"/>
  <c r="D46" i="49"/>
  <c r="E46" i="49"/>
  <c r="F46" i="49"/>
  <c r="G46" i="49"/>
  <c r="H46" i="49"/>
  <c r="I46" i="49"/>
  <c r="J46" i="49"/>
  <c r="K46" i="49"/>
  <c r="M46" i="49"/>
  <c r="O46" i="49"/>
  <c r="P46" i="49"/>
  <c r="Q46" i="49"/>
  <c r="R46" i="49"/>
  <c r="S46" i="49"/>
  <c r="T46" i="49"/>
  <c r="U46" i="49"/>
  <c r="V46" i="49"/>
  <c r="X46" i="49"/>
  <c r="AA46" i="49"/>
  <c r="W54" i="49"/>
  <c r="Z54" i="49"/>
  <c r="AA54" i="49"/>
  <c r="AB54" i="49"/>
  <c r="W55" i="49"/>
  <c r="Z55" i="49"/>
  <c r="AA55" i="49"/>
  <c r="AB55" i="49"/>
  <c r="W56" i="49"/>
  <c r="Z56" i="49"/>
  <c r="AA56" i="49"/>
  <c r="AB56" i="49"/>
  <c r="W57" i="49"/>
  <c r="Z57" i="49"/>
  <c r="AA57" i="49"/>
  <c r="AB57" i="49"/>
  <c r="W58" i="49"/>
  <c r="Z58" i="49"/>
  <c r="AA58" i="49"/>
  <c r="AB58" i="49"/>
  <c r="W59" i="49"/>
  <c r="Z59" i="49"/>
  <c r="AA59" i="49"/>
  <c r="AB59" i="49"/>
  <c r="W60" i="49"/>
  <c r="Z60" i="49"/>
  <c r="AA60" i="49"/>
  <c r="AB60" i="49"/>
  <c r="W61" i="49"/>
  <c r="Z61" i="49"/>
  <c r="AA61" i="49"/>
  <c r="AB61" i="49"/>
  <c r="W62" i="49"/>
  <c r="Z62" i="49"/>
  <c r="AA62" i="49"/>
  <c r="AB62" i="49"/>
  <c r="W63" i="49"/>
  <c r="Z63" i="49"/>
  <c r="AA63" i="49"/>
  <c r="AB63" i="49"/>
  <c r="W64" i="49"/>
  <c r="Z64" i="49"/>
  <c r="AA64" i="49"/>
  <c r="AB64" i="49"/>
  <c r="W65" i="49"/>
  <c r="Z65" i="49"/>
  <c r="AA65" i="49"/>
  <c r="AB65" i="49"/>
  <c r="W66" i="49"/>
  <c r="Z66" i="49"/>
  <c r="AA66" i="49"/>
  <c r="AB66" i="49"/>
  <c r="W67" i="49"/>
  <c r="Z67" i="49"/>
  <c r="AA67" i="49"/>
  <c r="AB67" i="49"/>
  <c r="W68" i="49"/>
  <c r="Z68" i="49"/>
  <c r="AA68" i="49"/>
  <c r="AB68" i="49"/>
  <c r="W69" i="49"/>
  <c r="Z69" i="49"/>
  <c r="AA69" i="49"/>
  <c r="AB69" i="49"/>
  <c r="W70" i="49"/>
  <c r="Z70" i="49"/>
  <c r="AA70" i="49"/>
  <c r="AB70" i="49"/>
  <c r="O47" i="49" l="1"/>
  <c r="O48" i="49" s="1"/>
  <c r="O39" i="50"/>
  <c r="O40" i="50" s="1"/>
  <c r="AA43" i="51"/>
  <c r="Z38" i="50"/>
  <c r="AB38" i="50"/>
  <c r="AA38" i="50"/>
  <c r="AB43" i="51"/>
  <c r="O44" i="51"/>
  <c r="O45" i="51" s="1"/>
  <c r="L38" i="50"/>
  <c r="Z43" i="51"/>
  <c r="L43" i="51"/>
  <c r="D47" i="49"/>
  <c r="Z47" i="49" s="1"/>
  <c r="W46" i="49"/>
  <c r="Z46" i="49"/>
  <c r="AB46" i="49"/>
  <c r="W43" i="51"/>
  <c r="D45" i="51"/>
  <c r="D44" i="51"/>
  <c r="Z44" i="51" s="1"/>
  <c r="D39" i="50"/>
  <c r="W38" i="50"/>
  <c r="L46" i="49"/>
  <c r="Z45" i="51" l="1"/>
  <c r="D48" i="49"/>
  <c r="Z48" i="49" s="1"/>
  <c r="D40" i="50"/>
  <c r="Z40" i="50" s="1"/>
  <c r="Z39" i="50"/>
</calcChain>
</file>

<file path=xl/sharedStrings.xml><?xml version="1.0" encoding="utf-8"?>
<sst xmlns="http://schemas.openxmlformats.org/spreadsheetml/2006/main" count="680" uniqueCount="271">
  <si>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</si>
  <si>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</si>
  <si>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</si>
  <si>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</si>
  <si>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</si>
  <si>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</si>
  <si>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</si>
  <si>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</si>
  <si>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</si>
  <si>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</si>
  <si>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</si>
  <si>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</si>
  <si>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</si>
  <si>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</si>
  <si>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</si>
  <si>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</si>
  <si>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</si>
  <si>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</si>
  <si>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</si>
  <si>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</si>
  <si>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</si>
  <si>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</si>
  <si>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</si>
  <si>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</si>
  <si>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</si>
  <si>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</si>
  <si>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</si>
  <si>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</si>
  <si>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</si>
  <si>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</si>
  <si>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</si>
  <si>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</si>
  <si>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</si>
  <si>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</si>
  <si>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</si>
  <si>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</si>
  <si>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</si>
  <si>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</si>
  <si>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</si>
  <si>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</si>
  <si>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</si>
  <si>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</si>
  <si>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prof. dr hab. n. med. Tomasz Gaszyński</t>
  </si>
  <si>
    <t>dr n. med. Krystyna Frydrysiak</t>
  </si>
  <si>
    <t>dr n. hum. Joanna Turek</t>
  </si>
  <si>
    <t>BHP</t>
  </si>
  <si>
    <t xml:space="preserve">mgr Julian Wójtowicz </t>
  </si>
  <si>
    <t>dr n. med. Kinga Studzińska-Pasieka</t>
  </si>
  <si>
    <t>Z</t>
  </si>
  <si>
    <t xml:space="preserve">II ROK </t>
  </si>
  <si>
    <t>Semestr III - zimowy</t>
  </si>
  <si>
    <t>Semestr IV -  letni</t>
  </si>
  <si>
    <t>prof. dr hab. n. med. Janusz Szemraj</t>
  </si>
  <si>
    <t>dr n. hum. Anna Alichniewicz</t>
  </si>
  <si>
    <t>dr n. med. Krzysztof Bortnik</t>
  </si>
  <si>
    <t>dr n. med. Marta Stasiak</t>
  </si>
  <si>
    <t xml:space="preserve">Studia I stopnia </t>
  </si>
  <si>
    <t xml:space="preserve">Propedeutyka zdrowia publicznego </t>
  </si>
  <si>
    <t xml:space="preserve">Podstawy demografii </t>
  </si>
  <si>
    <t>prof. dr hab. n. med. Jolanta Niewiarowska</t>
  </si>
  <si>
    <t xml:space="preserve">Język migowy </t>
  </si>
  <si>
    <t>Terapie XXI wieku</t>
  </si>
  <si>
    <t xml:space="preserve">III ROK </t>
  </si>
  <si>
    <t>Semestr V - zimowy</t>
  </si>
  <si>
    <t>Semestr VI -  letni</t>
  </si>
  <si>
    <t>prof. dr hab. n. med. Tomasz Kostka</t>
  </si>
  <si>
    <t>Seminarium licencjackie</t>
  </si>
  <si>
    <t xml:space="preserve">Zatrucia pokarmowe </t>
  </si>
  <si>
    <t xml:space="preserve">Język obcy </t>
  </si>
  <si>
    <t>praktyczny</t>
  </si>
  <si>
    <t>Fakultet</t>
  </si>
  <si>
    <t>Patologia</t>
  </si>
  <si>
    <t xml:space="preserve">Podstawy ekonomii </t>
  </si>
  <si>
    <t>dr n. med. Paweł Rasmus</t>
  </si>
  <si>
    <t xml:space="preserve">Podstawy biostatystyki </t>
  </si>
  <si>
    <t>dr n. ekon. Adam Depta</t>
  </si>
  <si>
    <t>dr n. ekon. Izabela Rydlewska-Liszkowska</t>
  </si>
  <si>
    <t>dr hab. n. med. Bogusława Luzak</t>
  </si>
  <si>
    <t>prof. dr hab. n. med. Marlena Broncel</t>
  </si>
  <si>
    <t>prof. dr hab. n. med. Jerzy Wranicz</t>
  </si>
  <si>
    <t>Ratownictwo Medyczne</t>
  </si>
  <si>
    <t xml:space="preserve">Patofizjologia  </t>
  </si>
  <si>
    <t>dr n. med. Bożena Stempniak</t>
  </si>
  <si>
    <t xml:space="preserve">Podstawy endokrynologii </t>
  </si>
  <si>
    <t>prof. dr hab. n. med. Mariusz Klencki</t>
  </si>
  <si>
    <t xml:space="preserve">Podstawy psychiatrii </t>
  </si>
  <si>
    <t>Farmakologia</t>
  </si>
  <si>
    <t>Podstawy chorób wewnętrznych</t>
  </si>
  <si>
    <t>prof. dr hab.n. med. Dariusz Moczulski</t>
  </si>
  <si>
    <t xml:space="preserve">prof. dr hab. n. med. Piotr Sieroszewski </t>
  </si>
  <si>
    <t xml:space="preserve">Podstawy okulistyki </t>
  </si>
  <si>
    <t>Radiologia kliniczna</t>
  </si>
  <si>
    <t>prof. dr hab. n. med. Ludomir Stefańczyk</t>
  </si>
  <si>
    <t>Medycyna ratunkowa</t>
  </si>
  <si>
    <t xml:space="preserve">Medyczne czynności ratunkowe w intensywnej terapii </t>
  </si>
  <si>
    <t xml:space="preserve">Medyczne czynności ratunkowe na SOR dziecięcym </t>
  </si>
  <si>
    <t>Toksykologia kliniczna</t>
  </si>
  <si>
    <r>
      <t>Podstawy zarządzania w ochronie zdrowia</t>
    </r>
    <r>
      <rPr>
        <b/>
        <sz val="9"/>
        <rFont val="Times New Roman"/>
        <family val="1"/>
        <charset val="238"/>
      </rPr>
      <t/>
    </r>
  </si>
  <si>
    <t xml:space="preserve">dr n. med. Dominika Cichońska-Rzeźnicka </t>
  </si>
  <si>
    <t>Wychowanie fizyczne</t>
  </si>
  <si>
    <t>Fundusze Unii Europejskiej w finansowaniu ochrony zdrowia</t>
  </si>
  <si>
    <t>Systemy informatyczne w procesach decyzyjnych w jednostkach ratownictwa medycznego</t>
  </si>
  <si>
    <t>dr n. med. Aneta Renata Mamos</t>
  </si>
  <si>
    <t xml:space="preserve">Profilaktyka zachowań samobójczych </t>
  </si>
  <si>
    <t>Pozycja prawna ratownika medycznego w polskim systemie ochrony zdrowia</t>
  </si>
  <si>
    <t>dr n. woj. Włodzimierz Leszczyński</t>
  </si>
  <si>
    <t xml:space="preserve">Medyczne czynności ratunkowe w chirurgii ogólnej                                     </t>
  </si>
  <si>
    <t xml:space="preserve">Elektrokardiologia praktyczna w ratownictwie </t>
  </si>
  <si>
    <t>Podstawy immunologii i alergologii</t>
  </si>
  <si>
    <t xml:space="preserve">Chirurgia urazowa </t>
  </si>
  <si>
    <t xml:space="preserve">Czynności ratunkowe w intensywnej terapii </t>
  </si>
  <si>
    <t>Podstawy torakochirurgii</t>
  </si>
  <si>
    <t>Podstawy neurochirurgii</t>
  </si>
  <si>
    <t xml:space="preserve">Podstawy chirurgii naczyniowej     </t>
  </si>
  <si>
    <t>Podstawy chirurgii i traumatologii dziecięcej</t>
  </si>
  <si>
    <t>Podstawy urologii</t>
  </si>
  <si>
    <t>prof. dr hab. n. med. Waldemar Różański</t>
  </si>
  <si>
    <t>Podstawy laryngologii</t>
  </si>
  <si>
    <t xml:space="preserve">Podstawy geriatrii </t>
  </si>
  <si>
    <t>Podstawy transplantologii</t>
  </si>
  <si>
    <t xml:space="preserve">Podstawy chirurgii szczękowo-twarzowej </t>
  </si>
  <si>
    <t>prof. dr hab. n. med. Marcin Kozakiewicz</t>
  </si>
  <si>
    <t xml:space="preserve">Zaawansowane procedury ratunkowe </t>
  </si>
  <si>
    <t>Medycyna ratunkowa wieku dziecięcego</t>
  </si>
  <si>
    <t>Interpretacja przepisów prawnych</t>
  </si>
  <si>
    <t>Podstawy onkologii i opieki paliatywnej</t>
  </si>
  <si>
    <t>Wychowanie fizyczne - pływanie</t>
  </si>
  <si>
    <t>Fakultety</t>
  </si>
  <si>
    <t xml:space="preserve">Higiena z epidemiologią </t>
  </si>
  <si>
    <t xml:space="preserve">Medycyna sądowa </t>
  </si>
  <si>
    <t xml:space="preserve">dr n. med. Agnieszka Jurczyk </t>
  </si>
  <si>
    <t>Programy polityki zdrowotnej</t>
  </si>
  <si>
    <t xml:space="preserve">Zaopatrywanie ran, drenaż klatki piersiowej i jamy brzusznej </t>
  </si>
  <si>
    <t>Kliniczne skutki zaburzeń homeostazy</t>
  </si>
  <si>
    <t>Zarządzanie ryzykiem w ochronie zdrowia – zdarzenia niepożądane</t>
  </si>
  <si>
    <t>Medycyna ratunkowa w praktyce SOR</t>
  </si>
  <si>
    <t>Anatomia</t>
  </si>
  <si>
    <t>Fizjologia z elementami fizjologii klinicznej</t>
  </si>
  <si>
    <t>Filozofia i etyka ratownika medycznego</t>
  </si>
  <si>
    <t>Podstawy psychologii</t>
  </si>
  <si>
    <t>Komunikacja społeczna i w zespole interdyscyplinarnym</t>
  </si>
  <si>
    <t xml:space="preserve">Technologie informacyjne </t>
  </si>
  <si>
    <t xml:space="preserve">Toksykologia </t>
  </si>
  <si>
    <t xml:space="preserve">dr inż. n. tech. Agnieszka Kaufman-Szymczyk </t>
  </si>
  <si>
    <t xml:space="preserve">Transfuzjologia </t>
  </si>
  <si>
    <t>lek. Karolina Trojan-Borczyńska</t>
  </si>
  <si>
    <t xml:space="preserve">Procedury ratunkowe przedszpitalne </t>
  </si>
  <si>
    <t>Procedury ratunkowe wewnątrzszpitalne</t>
  </si>
  <si>
    <t>Mikrobiologia z parazytologią</t>
  </si>
  <si>
    <t xml:space="preserve">Biochemia </t>
  </si>
  <si>
    <t xml:space="preserve">Chemia medyczna </t>
  </si>
  <si>
    <t>Biofizyka</t>
  </si>
  <si>
    <t>Podstawowe zabiegi medyczne</t>
  </si>
  <si>
    <t xml:space="preserve">Metodyka nauczania ratownictwa medycznego </t>
  </si>
  <si>
    <t xml:space="preserve">Podstawy edukacji i promocji zdrowia </t>
  </si>
  <si>
    <t xml:space="preserve">Podstawy prawa </t>
  </si>
  <si>
    <t>Podstawy dydaktyki</t>
  </si>
  <si>
    <t>Ergonomia</t>
  </si>
  <si>
    <r>
      <t xml:space="preserve">Metodologia poznania naukowego.Ochrona własności intelektualnej </t>
    </r>
    <r>
      <rPr>
        <b/>
        <sz val="9"/>
        <rFont val="Times New Roman"/>
        <family val="1"/>
        <charset val="238"/>
      </rPr>
      <t/>
    </r>
  </si>
  <si>
    <t xml:space="preserve">Komunikacja z pacjentem i jego rodziną </t>
  </si>
  <si>
    <t>Przysposobienie biblioteczne</t>
  </si>
  <si>
    <t>mgr inż. Witold Kozakiewicz</t>
  </si>
  <si>
    <t xml:space="preserve">mgr Monika Kowalska - Wojtysiak </t>
  </si>
  <si>
    <t xml:space="preserve">Wychowanie fizyczne - pływanie </t>
  </si>
  <si>
    <t>Praktyki zawodowe - wakacyjne (Szpitalny Oddział Ratunkowy)</t>
  </si>
  <si>
    <t>Praktyki zawodowe - śródroczne (Szpitalny Oddział Ratunkowy)</t>
  </si>
  <si>
    <t xml:space="preserve">Postępowanie z chorymi agresywnymi i samobójczymi </t>
  </si>
  <si>
    <t xml:space="preserve">Terenoznawstwo w zarządzaniu kryzysowym </t>
  </si>
  <si>
    <t xml:space="preserve">Ochrona zdrowia w systemie bezpieczeństwa państwa </t>
  </si>
  <si>
    <t>Zdrowie środowiskowe dla ratowników medycznych</t>
  </si>
  <si>
    <t>dr n. hum. Krzysztof Rosa</t>
  </si>
  <si>
    <t xml:space="preserve">dr hab. n. med. prof. uczelni Maciej Radek </t>
  </si>
  <si>
    <t xml:space="preserve">dr hab. n. med. prof. uczelni Przemysław Przewratil </t>
  </si>
  <si>
    <t>dr hab. n. med. prof. uczelni  Janusz Sikora</t>
  </si>
  <si>
    <t>dr hab. n. med. prof. uczelni Krzysztof Chiżyński</t>
  </si>
  <si>
    <t>dr hab. n. med. prof. uczelni Piotr Oszukowski</t>
  </si>
  <si>
    <t xml:space="preserve">dr hab. n. med. prof. uczelni  Maria Świątkowska  </t>
  </si>
  <si>
    <t>dr hab. n. o zdrowiu prof. uczelni Jan Krakowiak</t>
  </si>
  <si>
    <t>Anestezjologia i intensywna terapia</t>
  </si>
  <si>
    <t>Chirurgia</t>
  </si>
  <si>
    <t>Ginekologia i położnictwo</t>
  </si>
  <si>
    <t>Ortopedia i traumatologia narządów ruchu</t>
  </si>
  <si>
    <t>Pediatria</t>
  </si>
  <si>
    <t>Zajęcia sprawnościowe z elementami ratownictwa specjalistycznego</t>
  </si>
  <si>
    <t>Praktyki zawodowe - wakacyjne (Zespół Ratownictwa Medycznego)</t>
  </si>
  <si>
    <t>Odpowiedzialność prawna ratownika medycznego za błędy popełnione w czasie medycznych czynności ratunkowych</t>
  </si>
  <si>
    <t xml:space="preserve">Prawa i obowiązki pacjenta </t>
  </si>
  <si>
    <t>Uzależnienia i postępowanie z pacjentami pod wpływem alkoholu i substancji psychoaktywnych</t>
  </si>
  <si>
    <t>Projektowanie i analiza badań ankietowych w ochronie zdrowia</t>
  </si>
  <si>
    <t>Ratunkowe leczenie obrażeń ciała</t>
  </si>
  <si>
    <t xml:space="preserve">Anestezjologia i intensywna terapia </t>
  </si>
  <si>
    <t>Ratunkowe leczenie obrażeń ciała w  traumatologii dziecięcej</t>
  </si>
  <si>
    <t>Choroby wewnetrzne</t>
  </si>
  <si>
    <t>Kardiologia</t>
  </si>
  <si>
    <t>Podstawy chorób zakaźnych i tropikalnych</t>
  </si>
  <si>
    <t>Neurologia</t>
  </si>
  <si>
    <t>Praktyki zawodowe - wakacyjne (Oddział Anestezjologii i Intensywnej Terapii)</t>
  </si>
  <si>
    <t>dr hab. n. med. prof. uczelni Jakub Kaźmierski</t>
  </si>
  <si>
    <t>prof. dr hab. n. med. Piotr Jurowski</t>
  </si>
  <si>
    <t>Interwencja kryzysowa</t>
  </si>
  <si>
    <t xml:space="preserve">dr n. med. Paulina Żelechowska </t>
  </si>
  <si>
    <t>dr hab. n. med. prof. uczelni Ewelina Gaszyńska</t>
  </si>
  <si>
    <t>dr hab. n. med. prof. uczelni Olga Stasikowska-Kanicka</t>
  </si>
  <si>
    <t>Praktyki zawodowe - śródroczne                       III sem. -                                        Oddział/Klinika Chirurgii - 60 godz.  Oddział/Klinika Ortopedii - 50 godz.                                                IV sem. -                                      Oddział/Klinika Pediatrii - 50 godz.</t>
  </si>
  <si>
    <t>dr hab. n. prawn. prof. uczelni. Małgorzata Serwach</t>
  </si>
  <si>
    <t xml:space="preserve">dr n. społ. prof. uczelni  Błażej Kmieciak </t>
  </si>
  <si>
    <t>mgr Jolanta  Łoś</t>
  </si>
  <si>
    <t xml:space="preserve">dr n. med. Elżbieta Kozłowska </t>
  </si>
  <si>
    <r>
      <t xml:space="preserve">Propozycje fakultetów </t>
    </r>
    <r>
      <rPr>
        <sz val="11"/>
        <rFont val="Times New Roman"/>
        <family val="1"/>
        <charset val="238"/>
      </rPr>
      <t>(student wybiera 1 fakultet w semestrze zimowym i 1 w semestrze letnim)</t>
    </r>
  </si>
  <si>
    <r>
      <t xml:space="preserve">Propozycje fakultetów </t>
    </r>
    <r>
      <rPr>
        <sz val="11"/>
        <rFont val="Times New Roman"/>
        <family val="1"/>
        <charset val="238"/>
      </rPr>
      <t xml:space="preserve"> (student wybiera 1 fakultet)</t>
    </r>
  </si>
  <si>
    <r>
      <t>Propozycje fakultetów</t>
    </r>
    <r>
      <rPr>
        <sz val="11"/>
        <rFont val="Times New Roman"/>
        <family val="1"/>
        <charset val="238"/>
      </rPr>
      <t xml:space="preserve"> (student wybiera 4 fakultety)</t>
    </r>
  </si>
  <si>
    <t>Praktyki zawodowe - śródroczne             V sem. -                             Oddział/Klinika Chorób Wewnętrznych - 50 godz.                                  Oddział/Klinika Kardiologii - 50 godz.                                   Oddział/Klinika Neurologii - 50 godz.  VI sem. -                                                     Zespół Ratownictwa Medycznego              - 50 godz.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</si>
  <si>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</si>
  <si>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</si>
  <si>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</si>
  <si>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</si>
  <si>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</si>
  <si>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t>dr n. o zdrowiu Monika Burzyńska</t>
  </si>
  <si>
    <t>OPIEKUNOWIE POSZCZEGÓLNYCH LAT</t>
  </si>
  <si>
    <t>WYDZIAŁU NAUK O ZDROWIU</t>
  </si>
  <si>
    <t>kierunek: RATOWNICTO MEDYCZNE</t>
  </si>
  <si>
    <t>Studia I stopnia</t>
  </si>
  <si>
    <t>I rok</t>
  </si>
  <si>
    <t>– dr Marcin Cierniak</t>
  </si>
  <si>
    <t>II rok</t>
  </si>
  <si>
    <t>–  dr Filip Jaśkiewicz</t>
  </si>
  <si>
    <t>III rok</t>
  </si>
  <si>
    <t>–  mgr Katarzyna Starosta</t>
  </si>
  <si>
    <t>PLAN STUDIÓW (INFORMATOR)</t>
  </si>
  <si>
    <t xml:space="preserve">Prawo karne dla ratowników medycznych. Wybrane zagadnienia wraz z orzecznictwem. </t>
  </si>
  <si>
    <t>dr hab. n. prawn. prof. uczelni. Rafał Kubiak</t>
  </si>
  <si>
    <t xml:space="preserve">Liczba godzin kontaktowych </t>
  </si>
  <si>
    <r>
      <t xml:space="preserve">Łączna liczba godzin                                        </t>
    </r>
    <r>
      <rPr>
        <sz val="11"/>
        <rFont val="Times New Roman"/>
        <family val="1"/>
        <charset val="238"/>
      </rPr>
      <t xml:space="preserve">  (kontakt + samokształcenie)</t>
    </r>
  </si>
  <si>
    <r>
      <t xml:space="preserve">Łączna liczba godzin                                         </t>
    </r>
    <r>
      <rPr>
        <sz val="11"/>
        <rFont val="Times New Roman"/>
        <family val="1"/>
        <charset val="238"/>
      </rPr>
      <t xml:space="preserve"> (kontakt + samokształcenie)</t>
    </r>
  </si>
  <si>
    <t>dr n. hum. Agnieszka Pawlak-Kałuzińska</t>
  </si>
  <si>
    <t xml:space="preserve">dr n. społ. Katarzyna Pawlak-Sobczak </t>
  </si>
  <si>
    <t xml:space="preserve">mgr Renata Kielan </t>
  </si>
  <si>
    <t>Komunikacja z pacjentami odmiennymi kulturowo, religijnie oraz z zaburzeniami osobowości i tożsamości płciowej</t>
  </si>
  <si>
    <r>
      <t>Psychologiczne aspekty komunikacji i postępowania z pacjentem w pracy ratownika medycznego</t>
    </r>
    <r>
      <rPr>
        <sz val="11"/>
        <rFont val="Times New Roman"/>
        <family val="1"/>
        <charset val="238"/>
      </rPr>
      <t xml:space="preserve"> </t>
    </r>
  </si>
  <si>
    <t>Psychologiczne aspekty komunikacji i postępowania ratownika medycznego w pracy z dzieckiem</t>
  </si>
  <si>
    <t>Psychologiczne aspekty pracy ratownika medycznego z pacjentem z zaburzeniami ze spektrum autyzmu</t>
  </si>
  <si>
    <t xml:space="preserve">Prawne aspekty stosowania środków przymusu bezpośredniego w zawodzie ratownika medycznego </t>
  </si>
  <si>
    <t xml:space="preserve">prof. dr hab. n. med. Łukasz Dziki                          </t>
  </si>
  <si>
    <t xml:space="preserve">prof. dr hab. n. med. Łukasz Dziki   </t>
  </si>
  <si>
    <t xml:space="preserve">prof. dr hab. n. med. Łukasz Dziki                                       </t>
  </si>
  <si>
    <t xml:space="preserve"> dr n. o zdrowiu Marcin Cierniak </t>
  </si>
  <si>
    <t>dr hab. n. med. prof. uczelni  Dariusz Timler</t>
  </si>
  <si>
    <t xml:space="preserve">dr n. med. Renata Szmigielska </t>
  </si>
  <si>
    <t xml:space="preserve">dr n. med. Filip Jaśkiewicz </t>
  </si>
  <si>
    <t xml:space="preserve">dr n. o zdrowiu Marcin Cierniak </t>
  </si>
  <si>
    <t>Medyczne czynności ratunkowe</t>
  </si>
  <si>
    <t>NABÓR 2022/2023</t>
  </si>
  <si>
    <t>2022/2023</t>
  </si>
  <si>
    <t>2023/2024</t>
  </si>
  <si>
    <t>2024/2025</t>
  </si>
  <si>
    <t xml:space="preserve"> dr n. hum. Paweł Przyłęcki </t>
  </si>
  <si>
    <t>prof. dr hab. n. o zdrowiu Radosław Zajdel</t>
  </si>
  <si>
    <t>dr n.med. Monika Brucka-Stempkowska</t>
  </si>
  <si>
    <t>Opiekun praktyk -  lek. Hubert Galant</t>
  </si>
  <si>
    <t xml:space="preserve">Opiekun praktyk -  mgr Adam Gołuchowski </t>
  </si>
  <si>
    <t xml:space="preserve">Opiekun praktyk -  lek. Beata Kalinowska </t>
  </si>
  <si>
    <t>dr hab. n. med. prof. uczelni Dariusz Timler</t>
  </si>
  <si>
    <t xml:space="preserve">dr n. med. Marcin Braun </t>
  </si>
  <si>
    <t>mgr Bartłomiej Maciejewski</t>
  </si>
  <si>
    <t xml:space="preserve">mgr Adam Gołuchowski </t>
  </si>
  <si>
    <t>prof. dr hab. n. med.  Anna Piekarska</t>
  </si>
  <si>
    <t>dr hab. n. med. Jacek Kordiak</t>
  </si>
  <si>
    <t xml:space="preserve">sem. V - dr hab. n. med. Jacek Kordiak,                        sem. VI -  prof. dr hab. n. med. Łukasz Dziki  </t>
  </si>
  <si>
    <t>prof. dr hab. n. med. Wioletta Pietruszewska</t>
  </si>
  <si>
    <t>prof. dr hab. n. med. Andrzej Borowski</t>
  </si>
  <si>
    <t>dr n. med. Beata Kaczorowska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</si>
</sst>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color rgb="FFFF0000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FF0000"/>
      <name val="Arial CE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4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44444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27" fillId="3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36" fillId="0" borderId="0"/>
    <xf numFmtId="0" fontId="36" fillId="0" borderId="0"/>
  </cellStyleXfs>
  <cellXfs count="159">
    <xf numFmtId="0" fontId="0" fillId="0" borderId="0" xfId="0"/>
    <xf numFmtId="0" fontId="6" fillId="0" borderId="10" xfId="43" applyFont="1" applyBorder="1" applyAlignment="1">
      <alignment vertical="center" wrapText="1"/>
    </xf>
    <xf numFmtId="0" fontId="8" fillId="0" borderId="0" xfId="43" applyFont="1"/>
    <xf numFmtId="0" fontId="8" fillId="0" borderId="0" xfId="43" applyFont="1" applyBorder="1"/>
    <xf numFmtId="0" fontId="5" fillId="0" borderId="0" xfId="43"/>
    <xf numFmtId="0" fontId="6" fillId="0" borderId="11" xfId="43" applyFont="1" applyBorder="1" applyAlignment="1">
      <alignment vertical="center" wrapText="1"/>
    </xf>
    <xf numFmtId="0" fontId="5" fillId="24" borderId="0" xfId="43" applyFill="1"/>
    <xf numFmtId="1" fontId="7" fillId="0" borderId="13" xfId="43" applyNumberFormat="1" applyFont="1" applyFill="1" applyBorder="1" applyAlignment="1">
      <alignment horizontal="center"/>
    </xf>
    <xf numFmtId="1" fontId="7" fillId="24" borderId="13" xfId="43" applyNumberFormat="1" applyFont="1" applyFill="1" applyBorder="1" applyAlignment="1">
      <alignment horizontal="center"/>
    </xf>
    <xf numFmtId="0" fontId="34" fillId="0" borderId="0" xfId="43" applyFont="1"/>
    <xf numFmtId="0" fontId="7" fillId="0" borderId="0" xfId="43" applyFont="1"/>
    <xf numFmtId="0" fontId="7" fillId="0" borderId="0" xfId="43" applyFont="1" applyAlignment="1">
      <alignment horizontal="center"/>
    </xf>
    <xf numFmtId="0" fontId="10" fillId="0" borderId="0" xfId="43" applyFont="1"/>
    <xf numFmtId="0" fontId="7" fillId="24" borderId="13" xfId="43" applyFont="1" applyFill="1" applyBorder="1" applyAlignment="1">
      <alignment horizontal="center"/>
    </xf>
    <xf numFmtId="0" fontId="33" fillId="0" borderId="0" xfId="43" applyFont="1"/>
    <xf numFmtId="0" fontId="7" fillId="0" borderId="13" xfId="43" applyFont="1" applyFill="1" applyBorder="1" applyAlignment="1">
      <alignment horizontal="center"/>
    </xf>
    <xf numFmtId="0" fontId="7" fillId="0" borderId="10" xfId="43" applyFont="1" applyBorder="1" applyAlignment="1">
      <alignment vertical="center" wrapText="1"/>
    </xf>
    <xf numFmtId="0" fontId="5" fillId="0" borderId="0" xfId="43" applyFont="1"/>
    <xf numFmtId="0" fontId="7" fillId="0" borderId="13" xfId="43" applyFont="1" applyBorder="1" applyAlignment="1">
      <alignment vertical="center"/>
    </xf>
    <xf numFmtId="0" fontId="7" fillId="24" borderId="0" xfId="43" applyFont="1" applyFill="1"/>
    <xf numFmtId="0" fontId="8" fillId="24" borderId="0" xfId="43" applyFont="1" applyFill="1"/>
    <xf numFmtId="0" fontId="7" fillId="24" borderId="13" xfId="43" applyFont="1" applyFill="1" applyBorder="1" applyAlignment="1">
      <alignment horizontal="center" wrapText="1"/>
    </xf>
    <xf numFmtId="0" fontId="30" fillId="0" borderId="0" xfId="43" applyFont="1" applyFill="1" applyBorder="1" applyAlignment="1">
      <alignment horizontal="center"/>
    </xf>
    <xf numFmtId="1" fontId="30" fillId="0" borderId="0" xfId="43" applyNumberFormat="1" applyFont="1" applyFill="1" applyBorder="1" applyAlignment="1">
      <alignment horizontal="center"/>
    </xf>
    <xf numFmtId="0" fontId="6" fillId="0" borderId="0" xfId="43" applyFont="1"/>
    <xf numFmtId="0" fontId="30" fillId="0" borderId="0" xfId="43" applyFont="1" applyBorder="1"/>
    <xf numFmtId="0" fontId="5" fillId="24" borderId="0" xfId="43" applyFont="1" applyFill="1"/>
    <xf numFmtId="0" fontId="5" fillId="24" borderId="13" xfId="43" applyFont="1" applyFill="1" applyBorder="1"/>
    <xf numFmtId="0" fontId="30" fillId="24" borderId="13" xfId="43" applyFont="1" applyFill="1" applyBorder="1" applyAlignment="1">
      <alignment horizontal="center" vertical="center"/>
    </xf>
    <xf numFmtId="0" fontId="7" fillId="24" borderId="13" xfId="43" applyFont="1" applyFill="1" applyBorder="1" applyAlignment="1">
      <alignment horizontal="center" vertical="center"/>
    </xf>
    <xf numFmtId="0" fontId="30" fillId="0" borderId="13" xfId="43" applyFont="1" applyBorder="1" applyAlignment="1">
      <alignment horizontal="left" vertical="center" wrapText="1"/>
    </xf>
    <xf numFmtId="0" fontId="7" fillId="0" borderId="13" xfId="43" applyFont="1" applyBorder="1" applyAlignment="1">
      <alignment horizontal="left" vertical="center" wrapText="1"/>
    </xf>
    <xf numFmtId="0" fontId="31" fillId="0" borderId="13" xfId="43" applyFont="1" applyBorder="1" applyAlignment="1">
      <alignment horizontal="center" vertical="center"/>
    </xf>
    <xf numFmtId="0" fontId="30" fillId="0" borderId="13" xfId="43" applyFont="1" applyBorder="1" applyAlignment="1">
      <alignment horizontal="center" vertical="center" textRotation="90"/>
    </xf>
    <xf numFmtId="0" fontId="30" fillId="0" borderId="13" xfId="43" applyFont="1" applyFill="1" applyBorder="1" applyAlignment="1">
      <alignment horizontal="center" vertical="center" textRotation="90"/>
    </xf>
    <xf numFmtId="0" fontId="29" fillId="24" borderId="13" xfId="43" applyFont="1" applyFill="1" applyBorder="1" applyAlignment="1">
      <alignment vertical="center"/>
    </xf>
    <xf numFmtId="0" fontId="30" fillId="24" borderId="13" xfId="43" applyFont="1" applyFill="1" applyBorder="1" applyAlignment="1">
      <alignment wrapText="1"/>
    </xf>
    <xf numFmtId="0" fontId="7" fillId="24" borderId="13" xfId="43" applyFont="1" applyFill="1" applyBorder="1" applyAlignment="1">
      <alignment wrapText="1"/>
    </xf>
    <xf numFmtId="1" fontId="30" fillId="24" borderId="13" xfId="43" applyNumberFormat="1" applyFont="1" applyFill="1" applyBorder="1" applyAlignment="1">
      <alignment horizontal="center"/>
    </xf>
    <xf numFmtId="0" fontId="29" fillId="0" borderId="13" xfId="43" applyFont="1" applyBorder="1" applyAlignment="1">
      <alignment vertical="center"/>
    </xf>
    <xf numFmtId="0" fontId="30" fillId="0" borderId="13" xfId="43" applyFont="1" applyFill="1" applyBorder="1" applyAlignment="1">
      <alignment wrapText="1"/>
    </xf>
    <xf numFmtId="0" fontId="8" fillId="24" borderId="13" xfId="43" applyFont="1" applyFill="1" applyBorder="1"/>
    <xf numFmtId="0" fontId="30" fillId="0" borderId="13" xfId="43" applyFont="1" applyBorder="1" applyAlignment="1">
      <alignment wrapText="1"/>
    </xf>
    <xf numFmtId="0" fontId="30" fillId="0" borderId="13" xfId="43" applyFont="1" applyBorder="1" applyAlignment="1">
      <alignment vertical="center" wrapText="1"/>
    </xf>
    <xf numFmtId="0" fontId="7" fillId="0" borderId="13" xfId="43" applyFont="1" applyBorder="1" applyAlignment="1">
      <alignment wrapText="1"/>
    </xf>
    <xf numFmtId="0" fontId="32" fillId="0" borderId="0" xfId="43" applyFont="1"/>
    <xf numFmtId="0" fontId="35" fillId="0" borderId="0" xfId="43" applyFont="1"/>
    <xf numFmtId="0" fontId="8" fillId="24" borderId="13" xfId="43" applyFont="1" applyFill="1" applyBorder="1" applyAlignment="1">
      <alignment horizontal="center"/>
    </xf>
    <xf numFmtId="0" fontId="29" fillId="0" borderId="13" xfId="43" applyFont="1" applyBorder="1"/>
    <xf numFmtId="0" fontId="30" fillId="24" borderId="13" xfId="43" applyFont="1" applyFill="1" applyBorder="1"/>
    <xf numFmtId="0" fontId="29" fillId="0" borderId="0" xfId="43" applyFont="1" applyBorder="1"/>
    <xf numFmtId="0" fontId="30" fillId="0" borderId="0" xfId="43" applyFont="1" applyBorder="1" applyAlignment="1">
      <alignment wrapText="1"/>
    </xf>
    <xf numFmtId="0" fontId="7" fillId="0" borderId="0" xfId="43" applyFont="1" applyBorder="1" applyAlignment="1">
      <alignment wrapText="1"/>
    </xf>
    <xf numFmtId="0" fontId="30" fillId="0" borderId="0" xfId="43" applyFont="1"/>
    <xf numFmtId="0" fontId="30" fillId="0" borderId="13" xfId="43" applyFont="1" applyBorder="1" applyAlignment="1">
      <alignment horizontal="center" vertical="center"/>
    </xf>
    <xf numFmtId="0" fontId="30" fillId="24" borderId="13" xfId="43" applyFont="1" applyFill="1" applyBorder="1" applyAlignment="1">
      <alignment vertical="center" wrapText="1"/>
    </xf>
    <xf numFmtId="0" fontId="7" fillId="0" borderId="13" xfId="43" applyFont="1" applyFill="1" applyBorder="1" applyAlignment="1">
      <alignment horizontal="center" vertical="center"/>
    </xf>
    <xf numFmtId="0" fontId="7" fillId="0" borderId="11" xfId="43" applyFont="1" applyBorder="1" applyAlignment="1">
      <alignment vertical="center" wrapText="1"/>
    </xf>
    <xf numFmtId="0" fontId="7" fillId="0" borderId="13" xfId="43" applyFont="1" applyFill="1" applyBorder="1" applyAlignment="1">
      <alignment wrapText="1"/>
    </xf>
    <xf numFmtId="0" fontId="7" fillId="24" borderId="13" xfId="43" applyFont="1" applyFill="1" applyBorder="1" applyAlignment="1">
      <alignment vertical="center"/>
    </xf>
    <xf numFmtId="0" fontId="7" fillId="0" borderId="13" xfId="43" applyFont="1" applyBorder="1"/>
    <xf numFmtId="0" fontId="30" fillId="0" borderId="13" xfId="43" applyFont="1" applyFill="1" applyBorder="1" applyAlignment="1">
      <alignment vertical="center" wrapText="1"/>
    </xf>
    <xf numFmtId="0" fontId="29" fillId="0" borderId="13" xfId="43" applyFont="1" applyFill="1" applyBorder="1" applyAlignment="1">
      <alignment vertical="center"/>
    </xf>
    <xf numFmtId="1" fontId="30" fillId="0" borderId="13" xfId="43" applyNumberFormat="1" applyFont="1" applyFill="1" applyBorder="1" applyAlignment="1">
      <alignment horizontal="center"/>
    </xf>
    <xf numFmtId="0" fontId="7" fillId="24" borderId="13" xfId="48" applyFont="1" applyFill="1" applyBorder="1" applyAlignment="1">
      <alignment horizontal="center" wrapText="1"/>
    </xf>
    <xf numFmtId="0" fontId="7" fillId="0" borderId="13" xfId="48" applyFont="1" applyBorder="1" applyAlignment="1">
      <alignment horizontal="center" wrapText="1"/>
    </xf>
    <xf numFmtId="0" fontId="30" fillId="24" borderId="14" xfId="43" applyFont="1" applyFill="1" applyBorder="1" applyAlignment="1"/>
    <xf numFmtId="0" fontId="7" fillId="24" borderId="16" xfId="43" applyFont="1" applyFill="1" applyBorder="1" applyAlignment="1">
      <alignment horizontal="center"/>
    </xf>
    <xf numFmtId="0" fontId="7" fillId="0" borderId="13" xfId="48" applyFont="1" applyBorder="1" applyAlignment="1">
      <alignment vertical="center"/>
    </xf>
    <xf numFmtId="0" fontId="30" fillId="24" borderId="14" xfId="43" applyFont="1" applyFill="1" applyBorder="1" applyAlignment="1">
      <alignment wrapText="1"/>
    </xf>
    <xf numFmtId="0" fontId="7" fillId="24" borderId="14" xfId="43" applyFont="1" applyFill="1" applyBorder="1" applyAlignment="1">
      <alignment horizontal="center"/>
    </xf>
    <xf numFmtId="0" fontId="30" fillId="24" borderId="14" xfId="43" applyFont="1" applyFill="1" applyBorder="1" applyAlignment="1">
      <alignment horizontal="center"/>
    </xf>
    <xf numFmtId="1" fontId="7" fillId="24" borderId="14" xfId="43" applyNumberFormat="1" applyFont="1" applyFill="1" applyBorder="1" applyAlignment="1">
      <alignment horizontal="center"/>
    </xf>
    <xf numFmtId="0" fontId="8" fillId="24" borderId="0" xfId="43" applyFont="1" applyFill="1" applyBorder="1"/>
    <xf numFmtId="0" fontId="7" fillId="24" borderId="0" xfId="43" applyFont="1" applyFill="1" applyBorder="1" applyAlignment="1">
      <alignment vertical="center" wrapText="1"/>
    </xf>
    <xf numFmtId="0" fontId="30" fillId="24" borderId="13" xfId="43" applyFont="1" applyFill="1" applyBorder="1" applyAlignment="1">
      <alignment horizontal="center" vertical="center" textRotation="90"/>
    </xf>
    <xf numFmtId="0" fontId="6" fillId="24" borderId="0" xfId="43" applyFont="1" applyFill="1"/>
    <xf numFmtId="0" fontId="39" fillId="24" borderId="13" xfId="43" applyFont="1" applyFill="1" applyBorder="1" applyAlignment="1">
      <alignment horizontal="center"/>
    </xf>
    <xf numFmtId="0" fontId="7" fillId="24" borderId="12" xfId="43" applyFont="1" applyFill="1" applyBorder="1" applyAlignment="1">
      <alignment horizontal="center"/>
    </xf>
    <xf numFmtId="0" fontId="7" fillId="24" borderId="12" xfId="48" applyFont="1" applyFill="1" applyBorder="1" applyAlignment="1">
      <alignment horizontal="center" wrapText="1"/>
    </xf>
    <xf numFmtId="0" fontId="30" fillId="24" borderId="12" xfId="43" applyFont="1" applyFill="1" applyBorder="1" applyAlignment="1">
      <alignment horizontal="center"/>
    </xf>
    <xf numFmtId="1" fontId="30" fillId="24" borderId="12" xfId="43" applyNumberFormat="1" applyFont="1" applyFill="1" applyBorder="1" applyAlignment="1">
      <alignment horizontal="center"/>
    </xf>
    <xf numFmtId="0" fontId="39" fillId="24" borderId="12" xfId="43" applyFont="1" applyFill="1" applyBorder="1" applyAlignment="1">
      <alignment horizontal="center"/>
    </xf>
    <xf numFmtId="0" fontId="28" fillId="0" borderId="13" xfId="43" applyFont="1" applyBorder="1" applyAlignment="1">
      <alignment horizontal="center" vertical="center" textRotation="90" wrapText="1"/>
    </xf>
    <xf numFmtId="0" fontId="7" fillId="0" borderId="12" xfId="43" applyFont="1" applyBorder="1" applyAlignment="1">
      <alignment horizontal="center" vertical="center"/>
    </xf>
    <xf numFmtId="1" fontId="7" fillId="0" borderId="12" xfId="43" applyNumberFormat="1" applyFont="1" applyFill="1" applyBorder="1" applyAlignment="1">
      <alignment horizontal="center"/>
    </xf>
    <xf numFmtId="0" fontId="30" fillId="0" borderId="12" xfId="43" applyFont="1" applyFill="1" applyBorder="1" applyAlignment="1">
      <alignment horizontal="center"/>
    </xf>
    <xf numFmtId="0" fontId="7" fillId="0" borderId="12" xfId="43" applyFont="1" applyFill="1" applyBorder="1" applyAlignment="1">
      <alignment horizontal="center"/>
    </xf>
    <xf numFmtId="0" fontId="7" fillId="0" borderId="12" xfId="48" applyFont="1" applyBorder="1" applyAlignment="1">
      <alignment horizontal="center" wrapText="1"/>
    </xf>
    <xf numFmtId="0" fontId="30" fillId="0" borderId="12" xfId="43" applyFont="1" applyBorder="1" applyAlignment="1">
      <alignment horizontal="center"/>
    </xf>
    <xf numFmtId="0" fontId="7" fillId="24" borderId="12" xfId="43" applyFont="1" applyFill="1" applyBorder="1" applyAlignment="1">
      <alignment horizontal="center" wrapText="1"/>
    </xf>
    <xf numFmtId="0" fontId="7" fillId="24" borderId="12" xfId="43" applyFont="1" applyFill="1" applyBorder="1" applyAlignment="1">
      <alignment horizontal="center" vertical="center"/>
    </xf>
    <xf numFmtId="0" fontId="29" fillId="24" borderId="12" xfId="43" applyFont="1" applyFill="1" applyBorder="1" applyAlignment="1">
      <alignment vertical="center"/>
    </xf>
    <xf numFmtId="0" fontId="30" fillId="24" borderId="12" xfId="43" applyFont="1" applyFill="1" applyBorder="1" applyAlignment="1">
      <alignment vertical="center" wrapText="1"/>
    </xf>
    <xf numFmtId="1" fontId="7" fillId="24" borderId="12" xfId="43" applyNumberFormat="1" applyFont="1" applyFill="1" applyBorder="1" applyAlignment="1">
      <alignment horizontal="center"/>
    </xf>
    <xf numFmtId="0" fontId="30" fillId="24" borderId="12" xfId="43" applyFont="1" applyFill="1" applyBorder="1" applyAlignment="1">
      <alignment horizontal="center" vertical="center"/>
    </xf>
    <xf numFmtId="0" fontId="7" fillId="24" borderId="21" xfId="43" applyFont="1" applyFill="1" applyBorder="1" applyAlignment="1">
      <alignment horizontal="center"/>
    </xf>
    <xf numFmtId="0" fontId="7" fillId="24" borderId="13" xfId="43" applyFont="1" applyFill="1" applyBorder="1"/>
    <xf numFmtId="0" fontId="30" fillId="24" borderId="13" xfId="43" applyFont="1" applyFill="1" applyBorder="1" applyAlignment="1">
      <alignment horizontal="center" wrapText="1"/>
    </xf>
    <xf numFmtId="0" fontId="30" fillId="24" borderId="21" xfId="43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42" fillId="0" borderId="0" xfId="0" applyFont="1"/>
    <xf numFmtId="0" fontId="28" fillId="0" borderId="0" xfId="0" applyFont="1" applyAlignment="1">
      <alignment horizontal="center"/>
    </xf>
    <xf numFmtId="0" fontId="43" fillId="0" borderId="0" xfId="0" applyFont="1"/>
    <xf numFmtId="0" fontId="3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18" xfId="43" applyFont="1" applyBorder="1" applyAlignment="1">
      <alignment vertical="top" wrapText="1"/>
    </xf>
    <xf numFmtId="0" fontId="37" fillId="0" borderId="20" xfId="43" applyFont="1" applyBorder="1" applyAlignment="1">
      <alignment vertical="top" wrapText="1"/>
    </xf>
    <xf numFmtId="0" fontId="37" fillId="0" borderId="22" xfId="43" applyFont="1" applyBorder="1" applyAlignment="1">
      <alignment vertical="top" wrapText="1"/>
    </xf>
    <xf numFmtId="0" fontId="44" fillId="0" borderId="0" xfId="43" applyFont="1"/>
    <xf numFmtId="0" fontId="30" fillId="0" borderId="13" xfId="43" applyFont="1" applyBorder="1" applyAlignment="1">
      <alignment horizontal="center" vertical="center" textRotation="90" wrapText="1"/>
    </xf>
    <xf numFmtId="0" fontId="30" fillId="0" borderId="13" xfId="43" applyFont="1" applyBorder="1" applyAlignment="1">
      <alignment horizontal="center"/>
    </xf>
    <xf numFmtId="0" fontId="30" fillId="24" borderId="13" xfId="43" applyFont="1" applyFill="1" applyBorder="1" applyAlignment="1">
      <alignment horizontal="center"/>
    </xf>
    <xf numFmtId="0" fontId="7" fillId="0" borderId="13" xfId="43" applyFont="1" applyBorder="1" applyAlignment="1">
      <alignment horizontal="center" vertical="center"/>
    </xf>
    <xf numFmtId="0" fontId="7" fillId="0" borderId="0" xfId="43" applyFont="1" applyBorder="1" applyAlignment="1">
      <alignment vertical="center" wrapText="1"/>
    </xf>
    <xf numFmtId="0" fontId="30" fillId="0" borderId="13" xfId="43" applyFont="1" applyFill="1" applyBorder="1" applyAlignment="1">
      <alignment horizontal="center"/>
    </xf>
    <xf numFmtId="0" fontId="7" fillId="0" borderId="15" xfId="43" applyFont="1" applyBorder="1" applyAlignment="1">
      <alignment vertical="center"/>
    </xf>
    <xf numFmtId="0" fontId="30" fillId="24" borderId="13" xfId="43" applyFont="1" applyFill="1" applyBorder="1" applyAlignment="1">
      <alignment horizontal="left" vertical="center" wrapText="1"/>
    </xf>
    <xf numFmtId="0" fontId="30" fillId="24" borderId="13" xfId="48" applyFont="1" applyFill="1" applyBorder="1" applyAlignment="1">
      <alignment horizontal="center" wrapText="1"/>
    </xf>
    <xf numFmtId="0" fontId="7" fillId="0" borderId="0" xfId="0" applyFont="1"/>
    <xf numFmtId="0" fontId="30" fillId="24" borderId="13" xfId="43" applyFont="1" applyFill="1" applyBorder="1" applyAlignment="1">
      <alignment horizontal="center"/>
    </xf>
    <xf numFmtId="0" fontId="30" fillId="24" borderId="13" xfId="43" applyFont="1" applyFill="1" applyBorder="1" applyAlignment="1">
      <alignment horizontal="center"/>
    </xf>
    <xf numFmtId="0" fontId="45" fillId="24" borderId="13" xfId="0" applyFont="1" applyFill="1" applyBorder="1" applyAlignment="1">
      <alignment wrapText="1"/>
    </xf>
    <xf numFmtId="0" fontId="46" fillId="24" borderId="13" xfId="0" applyFont="1" applyFill="1" applyBorder="1" applyAlignment="1"/>
    <xf numFmtId="0" fontId="30" fillId="24" borderId="0" xfId="0" applyFont="1" applyFill="1" applyAlignment="1">
      <alignment wrapText="1"/>
    </xf>
    <xf numFmtId="0" fontId="30" fillId="24" borderId="13" xfId="0" applyFont="1" applyFill="1" applyBorder="1" applyAlignment="1">
      <alignment wrapText="1"/>
    </xf>
    <xf numFmtId="0" fontId="47" fillId="24" borderId="15" xfId="0" applyFont="1" applyFill="1" applyBorder="1" applyAlignment="1"/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/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0" fillId="0" borderId="0" xfId="0" applyAlignment="1"/>
    <xf numFmtId="0" fontId="0" fillId="0" borderId="17" xfId="43" applyFont="1" applyBorder="1" applyAlignment="1">
      <alignment horizontal="center" vertical="center"/>
    </xf>
    <xf numFmtId="0" fontId="5" fillId="0" borderId="19" xfId="43" applyBorder="1" applyAlignment="1">
      <alignment horizontal="center" vertical="center"/>
    </xf>
    <xf numFmtId="0" fontId="5" fillId="0" borderId="20" xfId="43" applyBorder="1" applyAlignment="1">
      <alignment horizontal="center" vertical="center"/>
    </xf>
    <xf numFmtId="0" fontId="30" fillId="0" borderId="13" xfId="43" applyFont="1" applyBorder="1" applyAlignment="1">
      <alignment horizontal="center" vertical="center" textRotation="90" wrapText="1"/>
    </xf>
    <xf numFmtId="0" fontId="31" fillId="0" borderId="13" xfId="43" applyFont="1" applyBorder="1" applyAlignment="1">
      <alignment wrapText="1"/>
    </xf>
    <xf numFmtId="0" fontId="31" fillId="0" borderId="13" xfId="43" applyFont="1" applyBorder="1" applyAlignment="1">
      <alignment horizontal="center" vertical="center" textRotation="90" wrapText="1"/>
    </xf>
    <xf numFmtId="0" fontId="30" fillId="24" borderId="13" xfId="43" applyFont="1" applyFill="1" applyBorder="1" applyAlignment="1">
      <alignment horizontal="center" vertical="center" textRotation="90" wrapText="1"/>
    </xf>
    <xf numFmtId="0" fontId="31" fillId="24" borderId="13" xfId="43" applyFont="1" applyFill="1" applyBorder="1" applyAlignment="1">
      <alignment horizontal="center" vertical="center" textRotation="90" wrapText="1"/>
    </xf>
    <xf numFmtId="0" fontId="30" fillId="0" borderId="13" xfId="43" applyFont="1" applyBorder="1" applyAlignment="1">
      <alignment horizontal="center"/>
    </xf>
    <xf numFmtId="0" fontId="7" fillId="0" borderId="13" xfId="43" applyFont="1" applyBorder="1" applyAlignment="1">
      <alignment horizontal="center" vertical="center"/>
    </xf>
    <xf numFmtId="0" fontId="8" fillId="0" borderId="13" xfId="43" applyFont="1" applyBorder="1" applyAlignment="1">
      <alignment vertical="center"/>
    </xf>
    <xf numFmtId="0" fontId="8" fillId="0" borderId="13" xfId="43" applyFont="1" applyBorder="1" applyAlignment="1"/>
    <xf numFmtId="0" fontId="30" fillId="0" borderId="13" xfId="43" applyFont="1" applyBorder="1" applyAlignment="1">
      <alignment horizontal="center" wrapText="1"/>
    </xf>
    <xf numFmtId="0" fontId="28" fillId="0" borderId="13" xfId="43" applyFont="1" applyBorder="1" applyAlignment="1">
      <alignment horizontal="center" vertical="center" wrapText="1"/>
    </xf>
    <xf numFmtId="0" fontId="30" fillId="0" borderId="13" xfId="43" applyFont="1" applyBorder="1" applyAlignment="1">
      <alignment horizontal="center" vertical="center" wrapText="1"/>
    </xf>
    <xf numFmtId="0" fontId="8" fillId="0" borderId="13" xfId="43" applyFont="1" applyBorder="1" applyAlignment="1">
      <alignment horizontal="center" vertical="center" wrapText="1"/>
    </xf>
    <xf numFmtId="0" fontId="30" fillId="24" borderId="13" xfId="43" applyFont="1" applyFill="1" applyBorder="1" applyAlignment="1">
      <alignment horizontal="center"/>
    </xf>
    <xf numFmtId="0" fontId="7" fillId="0" borderId="0" xfId="43" applyFont="1" applyBorder="1" applyAlignment="1">
      <alignment vertical="center" wrapText="1"/>
    </xf>
    <xf numFmtId="0" fontId="8" fillId="0" borderId="0" xfId="43" applyFont="1" applyBorder="1" applyAlignment="1">
      <alignment vertical="center" wrapText="1"/>
    </xf>
    <xf numFmtId="0" fontId="7" fillId="0" borderId="13" xfId="43" applyFont="1" applyBorder="1" applyAlignment="1">
      <alignment horizontal="center" vertical="center" wrapText="1"/>
    </xf>
    <xf numFmtId="0" fontId="30" fillId="0" borderId="13" xfId="43" applyFont="1" applyFill="1" applyBorder="1" applyAlignment="1">
      <alignment horizontal="center"/>
    </xf>
  </cellXfs>
  <cellStyles count="4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3" xfId="44" xr:uid="{00000000-0005-0000-0000-000026000000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H37" sqref="H37"/>
    </sheetView>
  </sheetViews>
  <sheetFormatPr defaultRowHeight="12.5"/>
  <cols>
    <col min="1" max="1" width="15.1796875" customWidth="1"/>
    <col min="2" max="2" width="14.1796875" customWidth="1"/>
    <col min="3" max="3" width="58.81640625" customWidth="1"/>
    <col min="5" max="5" width="13.81640625" customWidth="1"/>
    <col min="6" max="6" width="19.81640625" customWidth="1"/>
    <col min="7" max="7" width="0.1796875" customWidth="1"/>
    <col min="8" max="8" width="35.81640625" customWidth="1"/>
    <col min="12" max="12" width="5.1796875" customWidth="1"/>
    <col min="13" max="18" width="9.1796875" hidden="1" customWidth="1"/>
  </cols>
  <sheetData>
    <row r="1" spans="1:18" ht="22.5" customHeight="1"/>
    <row r="2" spans="1:18" ht="25.5" customHeight="1">
      <c r="A2" s="132" t="s">
        <v>219</v>
      </c>
      <c r="B2" s="134"/>
      <c r="C2" s="134"/>
      <c r="D2" s="134"/>
    </row>
    <row r="3" spans="1:18" ht="17.5">
      <c r="A3" s="132" t="s">
        <v>218</v>
      </c>
      <c r="B3" s="133"/>
      <c r="C3" s="133"/>
      <c r="D3" s="133"/>
    </row>
    <row r="4" spans="1:18" ht="14">
      <c r="B4" s="100"/>
    </row>
    <row r="5" spans="1:18" ht="14">
      <c r="C5" s="100"/>
    </row>
    <row r="6" spans="1:18" ht="14">
      <c r="C6" s="101"/>
      <c r="H6" s="102"/>
    </row>
    <row r="7" spans="1:18" ht="14">
      <c r="B7" s="100"/>
    </row>
    <row r="8" spans="1:18" ht="16.5" customHeight="1">
      <c r="B8" s="100"/>
      <c r="E8" s="135" t="s">
        <v>228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</row>
    <row r="9" spans="1:18" ht="16.5" customHeight="1">
      <c r="A9" s="105" t="s">
        <v>220</v>
      </c>
      <c r="B9" s="106"/>
      <c r="C9" s="106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18" ht="14.25" customHeight="1" thickBot="1">
      <c r="A10" s="107"/>
      <c r="B10" s="106"/>
      <c r="C10" s="106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</row>
    <row r="11" spans="1:18" s="104" customFormat="1" ht="21" customHeight="1" thickBot="1">
      <c r="A11" s="138" t="s">
        <v>221</v>
      </c>
      <c r="B11" s="111" t="s">
        <v>222</v>
      </c>
      <c r="C11" s="111" t="s">
        <v>223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</row>
    <row r="12" spans="1:18" s="104" customFormat="1" ht="16.5" customHeight="1" thickBot="1">
      <c r="A12" s="139"/>
      <c r="B12" s="112" t="s">
        <v>224</v>
      </c>
      <c r="C12" s="113" t="s">
        <v>225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</row>
    <row r="13" spans="1:18" s="104" customFormat="1" ht="16.5" customHeight="1" thickBot="1">
      <c r="A13" s="140"/>
      <c r="B13" s="112" t="s">
        <v>226</v>
      </c>
      <c r="C13" s="113" t="s">
        <v>227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5" spans="1:18" ht="16.5" customHeight="1">
      <c r="A15" s="105"/>
      <c r="B15" s="106"/>
      <c r="C15" s="106"/>
    </row>
    <row r="16" spans="1:18" ht="16.5" customHeight="1">
      <c r="A16" s="107"/>
      <c r="B16" s="106"/>
      <c r="C16" s="106"/>
      <c r="E16" s="136" t="s">
        <v>251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</row>
    <row r="17" spans="1:18" ht="12.75" customHeight="1"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</row>
    <row r="18" spans="1:18" ht="14.25" customHeight="1"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</row>
    <row r="19" spans="1:18" ht="15" customHeight="1"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</row>
    <row r="20" spans="1:18" ht="15" customHeight="1"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1:18" ht="38.25" customHeight="1">
      <c r="C21" s="100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</row>
    <row r="22" spans="1:18" ht="15" customHeight="1">
      <c r="A22" s="108"/>
      <c r="B22" s="109"/>
      <c r="C22" s="110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</row>
    <row r="23" spans="1:18" ht="12.75" customHeight="1">
      <c r="B23" s="103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G171"/>
  <sheetViews>
    <sheetView view="pageBreakPreview" topLeftCell="A76" zoomScaleNormal="100" zoomScaleSheetLayoutView="100" workbookViewId="0">
      <selection activeCell="C47" sqref="C47"/>
    </sheetView>
  </sheetViews>
  <sheetFormatPr defaultColWidth="8.81640625" defaultRowHeight="12.5"/>
  <cols>
    <col min="1" max="1" width="4.1796875" style="4" bestFit="1" customWidth="1"/>
    <col min="2" max="2" width="35.453125" style="4" customWidth="1"/>
    <col min="3" max="3" width="34.81640625" style="12" customWidth="1"/>
    <col min="4" max="4" width="4.54296875" style="4" bestFit="1" customWidth="1"/>
    <col min="5" max="5" width="4.1796875" style="4" bestFit="1" customWidth="1"/>
    <col min="6" max="6" width="6" style="4" customWidth="1"/>
    <col min="7" max="8" width="4.1796875" style="4" bestFit="1" customWidth="1"/>
    <col min="9" max="9" width="4.54296875" style="4" bestFit="1" customWidth="1"/>
    <col min="10" max="11" width="4.1796875" style="4" bestFit="1" customWidth="1"/>
    <col min="12" max="12" width="6.453125" style="4" customWidth="1"/>
    <col min="13" max="13" width="6.81640625" style="4" customWidth="1"/>
    <col min="14" max="14" width="12.453125" style="4" customWidth="1"/>
    <col min="15" max="15" width="4.54296875" style="4" bestFit="1" customWidth="1"/>
    <col min="16" max="16" width="4.1796875" style="4" bestFit="1" customWidth="1"/>
    <col min="17" max="17" width="4.54296875" style="4" bestFit="1" customWidth="1"/>
    <col min="18" max="18" width="4.1796875" style="4" bestFit="1" customWidth="1"/>
    <col min="19" max="19" width="4.453125" style="4" bestFit="1" customWidth="1"/>
    <col min="20" max="20" width="4.54296875" style="4" bestFit="1" customWidth="1"/>
    <col min="21" max="21" width="5.1796875" style="4" customWidth="1"/>
    <col min="22" max="22" width="4.1796875" style="4" bestFit="1" customWidth="1"/>
    <col min="23" max="23" width="4.54296875" style="4" bestFit="1" customWidth="1"/>
    <col min="24" max="24" width="6.1796875" style="4" customWidth="1"/>
    <col min="25" max="25" width="13.1796875" style="4" customWidth="1"/>
    <col min="26" max="26" width="6.81640625" style="4" customWidth="1"/>
    <col min="27" max="27" width="9.54296875" style="4" customWidth="1"/>
    <col min="28" max="16384" width="8.81640625" style="4"/>
  </cols>
  <sheetData>
    <row r="1" spans="1:33" ht="18">
      <c r="A1" s="1"/>
      <c r="B1" s="30" t="s">
        <v>8</v>
      </c>
      <c r="C1" s="31" t="s">
        <v>38</v>
      </c>
      <c r="D1" s="2"/>
      <c r="E1" s="2"/>
      <c r="F1" s="32" t="s">
        <v>12</v>
      </c>
      <c r="G1" s="147" t="s">
        <v>21</v>
      </c>
      <c r="H1" s="149"/>
      <c r="I1" s="149"/>
      <c r="J1" s="149"/>
      <c r="K1" s="3"/>
      <c r="L1" s="3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24"/>
      <c r="AC1" s="24"/>
      <c r="AD1" s="24"/>
      <c r="AE1" s="24"/>
    </row>
    <row r="2" spans="1:33" ht="18">
      <c r="A2" s="5"/>
      <c r="B2" s="30" t="s">
        <v>9</v>
      </c>
      <c r="C2" s="30" t="s">
        <v>80</v>
      </c>
      <c r="D2" s="2"/>
      <c r="E2" s="2"/>
      <c r="F2" s="32" t="s">
        <v>13</v>
      </c>
      <c r="G2" s="147" t="s">
        <v>27</v>
      </c>
      <c r="H2" s="148"/>
      <c r="I2" s="148"/>
      <c r="J2" s="148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24"/>
      <c r="AC2" s="24"/>
      <c r="AD2" s="24"/>
      <c r="AE2" s="24"/>
    </row>
    <row r="3" spans="1:33" ht="18">
      <c r="A3" s="5"/>
      <c r="B3" s="30" t="s">
        <v>30</v>
      </c>
      <c r="C3" s="31" t="s">
        <v>39</v>
      </c>
      <c r="D3" s="2"/>
      <c r="E3" s="2"/>
      <c r="F3" s="32" t="s">
        <v>19</v>
      </c>
      <c r="G3" s="147" t="s">
        <v>22</v>
      </c>
      <c r="H3" s="148"/>
      <c r="I3" s="148"/>
      <c r="J3" s="148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24"/>
      <c r="AC3" s="24"/>
      <c r="AD3" s="24"/>
      <c r="AE3" s="24"/>
    </row>
    <row r="4" spans="1:33" ht="18">
      <c r="A4" s="5"/>
      <c r="B4" s="30" t="s">
        <v>33</v>
      </c>
      <c r="C4" s="30" t="s">
        <v>56</v>
      </c>
      <c r="D4" s="2"/>
      <c r="E4" s="2"/>
      <c r="F4" s="32" t="s">
        <v>20</v>
      </c>
      <c r="G4" s="147" t="s">
        <v>23</v>
      </c>
      <c r="H4" s="148"/>
      <c r="I4" s="148"/>
      <c r="J4" s="148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24"/>
      <c r="AC4" s="24"/>
      <c r="AD4" s="24"/>
      <c r="AE4" s="24"/>
    </row>
    <row r="5" spans="1:33" ht="18">
      <c r="A5" s="5"/>
      <c r="B5" s="30" t="s">
        <v>34</v>
      </c>
      <c r="C5" s="31" t="s">
        <v>69</v>
      </c>
      <c r="D5" s="2"/>
      <c r="E5" s="2"/>
      <c r="F5" s="32" t="s">
        <v>16</v>
      </c>
      <c r="G5" s="147" t="s">
        <v>24</v>
      </c>
      <c r="H5" s="148"/>
      <c r="I5" s="148"/>
      <c r="J5" s="148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24"/>
      <c r="AC5" s="24"/>
      <c r="AD5" s="24"/>
      <c r="AE5" s="24"/>
    </row>
    <row r="6" spans="1:33" ht="18">
      <c r="A6" s="5"/>
      <c r="B6" s="30" t="s">
        <v>28</v>
      </c>
      <c r="C6" s="31" t="s">
        <v>37</v>
      </c>
      <c r="D6" s="2"/>
      <c r="E6" s="2"/>
      <c r="F6" s="32" t="s">
        <v>17</v>
      </c>
      <c r="G6" s="147" t="s">
        <v>25</v>
      </c>
      <c r="H6" s="148"/>
      <c r="I6" s="148"/>
      <c r="J6" s="148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24"/>
      <c r="AC6" s="24"/>
      <c r="AD6" s="24"/>
      <c r="AE6" s="24"/>
    </row>
    <row r="7" spans="1:33" ht="18">
      <c r="A7" s="5"/>
      <c r="B7" s="30" t="s">
        <v>10</v>
      </c>
      <c r="C7" s="122" t="s">
        <v>36</v>
      </c>
      <c r="D7" s="2"/>
      <c r="E7" s="2"/>
      <c r="F7" s="32" t="s">
        <v>18</v>
      </c>
      <c r="G7" s="147" t="s">
        <v>5</v>
      </c>
      <c r="H7" s="148"/>
      <c r="I7" s="148"/>
      <c r="J7" s="14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24"/>
      <c r="AC7" s="24"/>
      <c r="AD7" s="24"/>
      <c r="AE7" s="24"/>
    </row>
    <row r="8" spans="1:33" ht="18">
      <c r="A8" s="5"/>
      <c r="B8" s="30" t="s">
        <v>11</v>
      </c>
      <c r="C8" s="122" t="s">
        <v>252</v>
      </c>
      <c r="D8" s="2"/>
      <c r="E8" s="2"/>
      <c r="F8" s="32" t="s">
        <v>29</v>
      </c>
      <c r="G8" s="147" t="s">
        <v>26</v>
      </c>
      <c r="H8" s="149"/>
      <c r="I8" s="149"/>
      <c r="J8" s="14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24"/>
      <c r="AC8" s="24"/>
      <c r="AD8" s="24"/>
      <c r="AE8" s="24"/>
    </row>
    <row r="9" spans="1:33" ht="19.5" customHeight="1">
      <c r="A9" s="5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24"/>
      <c r="AC9" s="24"/>
      <c r="AD9" s="24"/>
      <c r="AE9" s="24"/>
    </row>
    <row r="10" spans="1:33" ht="15.75" customHeight="1">
      <c r="A10" s="151" t="s">
        <v>0</v>
      </c>
      <c r="B10" s="152" t="s">
        <v>7</v>
      </c>
      <c r="C10" s="152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41" t="s">
        <v>214</v>
      </c>
      <c r="AA10" s="141" t="s">
        <v>215</v>
      </c>
      <c r="AB10" s="144" t="s">
        <v>216</v>
      </c>
      <c r="AC10" s="10"/>
      <c r="AD10" s="10"/>
      <c r="AE10" s="10"/>
      <c r="AF10" s="2"/>
      <c r="AG10" s="2"/>
    </row>
    <row r="11" spans="1:33" ht="14">
      <c r="A11" s="151"/>
      <c r="B11" s="152"/>
      <c r="C11" s="152"/>
      <c r="D11" s="146" t="s">
        <v>40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16"/>
      <c r="O11" s="146" t="s">
        <v>41</v>
      </c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2"/>
      <c r="AA11" s="143"/>
      <c r="AB11" s="145"/>
      <c r="AC11" s="10"/>
      <c r="AD11" s="10"/>
      <c r="AE11" s="10"/>
      <c r="AF11" s="2"/>
      <c r="AG11" s="2"/>
    </row>
    <row r="12" spans="1:33" ht="178.5" customHeight="1">
      <c r="A12" s="151"/>
      <c r="B12" s="152"/>
      <c r="C12" s="152"/>
      <c r="D12" s="33" t="s">
        <v>12</v>
      </c>
      <c r="E12" s="33" t="s">
        <v>13</v>
      </c>
      <c r="F12" s="33" t="s">
        <v>14</v>
      </c>
      <c r="G12" s="33" t="s">
        <v>15</v>
      </c>
      <c r="H12" s="33" t="s">
        <v>16</v>
      </c>
      <c r="I12" s="33" t="s">
        <v>17</v>
      </c>
      <c r="J12" s="33" t="s">
        <v>18</v>
      </c>
      <c r="K12" s="34" t="s">
        <v>29</v>
      </c>
      <c r="L12" s="83" t="s">
        <v>212</v>
      </c>
      <c r="M12" s="33" t="s">
        <v>213</v>
      </c>
      <c r="N12" s="115" t="s">
        <v>31</v>
      </c>
      <c r="O12" s="33" t="s">
        <v>12</v>
      </c>
      <c r="P12" s="33" t="s">
        <v>13</v>
      </c>
      <c r="Q12" s="33" t="s">
        <v>14</v>
      </c>
      <c r="R12" s="33" t="s">
        <v>15</v>
      </c>
      <c r="S12" s="33" t="s">
        <v>16</v>
      </c>
      <c r="T12" s="33" t="s">
        <v>17</v>
      </c>
      <c r="U12" s="33" t="s">
        <v>18</v>
      </c>
      <c r="V12" s="33" t="s">
        <v>32</v>
      </c>
      <c r="W12" s="83" t="s">
        <v>212</v>
      </c>
      <c r="X12" s="33" t="s">
        <v>213</v>
      </c>
      <c r="Y12" s="115" t="s">
        <v>31</v>
      </c>
      <c r="Z12" s="142"/>
      <c r="AA12" s="143"/>
      <c r="AB12" s="145"/>
      <c r="AC12" s="10"/>
      <c r="AD12" s="10"/>
      <c r="AE12" s="10"/>
      <c r="AF12" s="2"/>
      <c r="AG12" s="2"/>
    </row>
    <row r="13" spans="1:33" s="6" customFormat="1" ht="28">
      <c r="A13" s="35">
        <v>1</v>
      </c>
      <c r="B13" s="36" t="s">
        <v>136</v>
      </c>
      <c r="C13" s="37" t="s">
        <v>175</v>
      </c>
      <c r="D13" s="78">
        <v>20</v>
      </c>
      <c r="E13" s="78"/>
      <c r="F13" s="78">
        <v>15</v>
      </c>
      <c r="G13" s="78"/>
      <c r="H13" s="78"/>
      <c r="I13" s="78"/>
      <c r="J13" s="78"/>
      <c r="K13" s="79">
        <v>20</v>
      </c>
      <c r="L13" s="78">
        <f t="shared" ref="L13:L18" si="0">SUM(D13:K13)</f>
        <v>55</v>
      </c>
      <c r="M13" s="80">
        <v>2</v>
      </c>
      <c r="N13" s="78" t="s">
        <v>3</v>
      </c>
      <c r="O13" s="78">
        <v>20</v>
      </c>
      <c r="P13" s="78"/>
      <c r="Q13" s="78">
        <v>15</v>
      </c>
      <c r="R13" s="78"/>
      <c r="S13" s="78"/>
      <c r="T13" s="78"/>
      <c r="U13" s="78"/>
      <c r="V13" s="79">
        <v>20</v>
      </c>
      <c r="W13" s="78">
        <f>SUM(O13:V13)</f>
        <v>55</v>
      </c>
      <c r="X13" s="80">
        <v>2</v>
      </c>
      <c r="Y13" s="80" t="s">
        <v>2</v>
      </c>
      <c r="Z13" s="81">
        <f t="shared" ref="Z13:Z45" si="1">SUM(D13:K13)+SUM(O13:V13)</f>
        <v>110</v>
      </c>
      <c r="AA13" s="80">
        <f t="shared" ref="AA13:AA46" si="2">SUM(M13+X13)</f>
        <v>4</v>
      </c>
      <c r="AB13" s="82">
        <f t="shared" ref="AB13:AB32" si="3">SUM(K13,V13)</f>
        <v>40</v>
      </c>
      <c r="AC13" s="19"/>
      <c r="AD13" s="19"/>
      <c r="AE13" s="19"/>
      <c r="AF13" s="20"/>
      <c r="AG13" s="20"/>
    </row>
    <row r="14" spans="1:33" ht="28">
      <c r="A14" s="39">
        <v>2</v>
      </c>
      <c r="B14" s="40" t="s">
        <v>137</v>
      </c>
      <c r="C14" s="37" t="s">
        <v>176</v>
      </c>
      <c r="D14" s="13">
        <v>15</v>
      </c>
      <c r="E14" s="41"/>
      <c r="F14" s="13">
        <v>15</v>
      </c>
      <c r="G14" s="13"/>
      <c r="H14" s="13"/>
      <c r="I14" s="13"/>
      <c r="J14" s="13"/>
      <c r="K14" s="64">
        <v>20</v>
      </c>
      <c r="L14" s="13">
        <f t="shared" si="0"/>
        <v>50</v>
      </c>
      <c r="M14" s="117">
        <v>2</v>
      </c>
      <c r="N14" s="117" t="s">
        <v>2</v>
      </c>
      <c r="O14" s="8"/>
      <c r="P14" s="8"/>
      <c r="Q14" s="8"/>
      <c r="R14" s="8"/>
      <c r="S14" s="8"/>
      <c r="T14" s="8"/>
      <c r="U14" s="8"/>
      <c r="V14" s="64"/>
      <c r="W14" s="13"/>
      <c r="X14" s="117"/>
      <c r="Y14" s="13"/>
      <c r="Z14" s="38">
        <f t="shared" si="1"/>
        <v>50</v>
      </c>
      <c r="AA14" s="117">
        <f t="shared" si="2"/>
        <v>2</v>
      </c>
      <c r="AB14" s="77">
        <f t="shared" si="3"/>
        <v>20</v>
      </c>
      <c r="AC14" s="10"/>
      <c r="AD14" s="10"/>
      <c r="AE14" s="10"/>
      <c r="AF14" s="2"/>
      <c r="AG14" s="2"/>
    </row>
    <row r="15" spans="1:33" ht="34.5" customHeight="1">
      <c r="A15" s="35">
        <v>3</v>
      </c>
      <c r="B15" s="42" t="s">
        <v>138</v>
      </c>
      <c r="C15" s="37" t="s">
        <v>53</v>
      </c>
      <c r="D15" s="13">
        <v>20</v>
      </c>
      <c r="E15" s="13"/>
      <c r="F15" s="13"/>
      <c r="G15" s="13"/>
      <c r="H15" s="13"/>
      <c r="I15" s="13"/>
      <c r="J15" s="13"/>
      <c r="K15" s="64">
        <v>20</v>
      </c>
      <c r="L15" s="13">
        <f t="shared" si="0"/>
        <v>40</v>
      </c>
      <c r="M15" s="117">
        <v>1.5</v>
      </c>
      <c r="N15" s="13" t="s">
        <v>3</v>
      </c>
      <c r="O15" s="8"/>
      <c r="P15" s="8"/>
      <c r="Q15" s="8"/>
      <c r="R15" s="8"/>
      <c r="S15" s="8"/>
      <c r="T15" s="8"/>
      <c r="U15" s="8"/>
      <c r="V15" s="64"/>
      <c r="W15" s="13"/>
      <c r="X15" s="117"/>
      <c r="Y15" s="13"/>
      <c r="Z15" s="38">
        <f t="shared" si="1"/>
        <v>40</v>
      </c>
      <c r="AA15" s="117">
        <f t="shared" si="2"/>
        <v>1.5</v>
      </c>
      <c r="AB15" s="77">
        <f t="shared" si="3"/>
        <v>20</v>
      </c>
      <c r="AC15" s="10"/>
      <c r="AD15" s="10"/>
      <c r="AE15" s="10"/>
      <c r="AF15" s="2"/>
      <c r="AG15" s="2"/>
    </row>
    <row r="16" spans="1:33" ht="29.25" customHeight="1">
      <c r="A16" s="39">
        <v>4</v>
      </c>
      <c r="B16" s="42" t="s">
        <v>139</v>
      </c>
      <c r="C16" s="37" t="s">
        <v>73</v>
      </c>
      <c r="D16" s="13">
        <v>10</v>
      </c>
      <c r="E16" s="13"/>
      <c r="F16" s="13">
        <v>10</v>
      </c>
      <c r="G16" s="13"/>
      <c r="H16" s="13"/>
      <c r="I16" s="13"/>
      <c r="J16" s="13"/>
      <c r="K16" s="64">
        <v>20</v>
      </c>
      <c r="L16" s="13">
        <f t="shared" si="0"/>
        <v>40</v>
      </c>
      <c r="M16" s="117">
        <v>1.5</v>
      </c>
      <c r="N16" s="13" t="s">
        <v>3</v>
      </c>
      <c r="O16" s="8"/>
      <c r="P16" s="8"/>
      <c r="Q16" s="8"/>
      <c r="R16" s="8"/>
      <c r="S16" s="8"/>
      <c r="T16" s="8"/>
      <c r="U16" s="8"/>
      <c r="V16" s="64"/>
      <c r="W16" s="13"/>
      <c r="X16" s="117"/>
      <c r="Y16" s="13"/>
      <c r="Z16" s="38">
        <f t="shared" si="1"/>
        <v>40</v>
      </c>
      <c r="AA16" s="117">
        <f t="shared" si="2"/>
        <v>1.5</v>
      </c>
      <c r="AB16" s="77">
        <f t="shared" si="3"/>
        <v>20</v>
      </c>
      <c r="AC16" s="10"/>
      <c r="AD16" s="10"/>
      <c r="AE16" s="10"/>
      <c r="AF16" s="2"/>
      <c r="AG16" s="2"/>
    </row>
    <row r="17" spans="1:33" s="6" customFormat="1" ht="28">
      <c r="A17" s="35">
        <v>5</v>
      </c>
      <c r="B17" s="36" t="s">
        <v>140</v>
      </c>
      <c r="C17" s="37" t="s">
        <v>235</v>
      </c>
      <c r="D17" s="13">
        <v>15</v>
      </c>
      <c r="E17" s="13">
        <v>10</v>
      </c>
      <c r="F17" s="13"/>
      <c r="G17" s="13"/>
      <c r="H17" s="13"/>
      <c r="I17" s="13"/>
      <c r="J17" s="13"/>
      <c r="K17" s="64">
        <v>20</v>
      </c>
      <c r="L17" s="13">
        <f t="shared" si="0"/>
        <v>45</v>
      </c>
      <c r="M17" s="117">
        <v>2</v>
      </c>
      <c r="N17" s="13" t="s">
        <v>3</v>
      </c>
      <c r="O17" s="8"/>
      <c r="P17" s="8"/>
      <c r="Q17" s="8"/>
      <c r="R17" s="8"/>
      <c r="S17" s="8"/>
      <c r="T17" s="8"/>
      <c r="U17" s="8"/>
      <c r="V17" s="64"/>
      <c r="W17" s="13"/>
      <c r="X17" s="117"/>
      <c r="Y17" s="13"/>
      <c r="Z17" s="38">
        <f t="shared" si="1"/>
        <v>45</v>
      </c>
      <c r="AA17" s="117">
        <f t="shared" si="2"/>
        <v>2</v>
      </c>
      <c r="AB17" s="77">
        <f t="shared" si="3"/>
        <v>20</v>
      </c>
      <c r="AC17" s="19"/>
      <c r="AD17" s="19"/>
      <c r="AE17" s="19"/>
      <c r="AF17" s="20"/>
      <c r="AG17" s="20"/>
    </row>
    <row r="18" spans="1:33" s="6" customFormat="1" ht="28">
      <c r="A18" s="35">
        <v>6</v>
      </c>
      <c r="B18" s="36" t="s">
        <v>141</v>
      </c>
      <c r="C18" s="37" t="s">
        <v>256</v>
      </c>
      <c r="D18" s="8"/>
      <c r="E18" s="8">
        <v>10</v>
      </c>
      <c r="F18" s="8"/>
      <c r="G18" s="8"/>
      <c r="H18" s="8"/>
      <c r="I18" s="8"/>
      <c r="J18" s="8"/>
      <c r="K18" s="64">
        <v>5</v>
      </c>
      <c r="L18" s="13">
        <f t="shared" si="0"/>
        <v>15</v>
      </c>
      <c r="M18" s="117">
        <v>0.5</v>
      </c>
      <c r="N18" s="13" t="s">
        <v>3</v>
      </c>
      <c r="O18" s="8"/>
      <c r="P18" s="8"/>
      <c r="Q18" s="8"/>
      <c r="R18" s="8"/>
      <c r="S18" s="8"/>
      <c r="T18" s="8"/>
      <c r="U18" s="8"/>
      <c r="V18" s="64"/>
      <c r="W18" s="13"/>
      <c r="X18" s="117"/>
      <c r="Y18" s="27"/>
      <c r="Z18" s="38">
        <f t="shared" si="1"/>
        <v>15</v>
      </c>
      <c r="AA18" s="117">
        <f t="shared" si="2"/>
        <v>0.5</v>
      </c>
      <c r="AB18" s="77">
        <f t="shared" si="3"/>
        <v>5</v>
      </c>
      <c r="AC18" s="19"/>
      <c r="AD18" s="19"/>
      <c r="AE18" s="19"/>
      <c r="AF18" s="20"/>
      <c r="AG18" s="20"/>
    </row>
    <row r="19" spans="1:33" s="6" customFormat="1" ht="30" customHeight="1">
      <c r="A19" s="35">
        <v>7</v>
      </c>
      <c r="B19" s="36" t="s">
        <v>142</v>
      </c>
      <c r="C19" s="37" t="s">
        <v>143</v>
      </c>
      <c r="D19" s="13"/>
      <c r="E19" s="13"/>
      <c r="F19" s="13"/>
      <c r="G19" s="13"/>
      <c r="H19" s="13"/>
      <c r="I19" s="13"/>
      <c r="J19" s="13"/>
      <c r="K19" s="64"/>
      <c r="L19" s="13"/>
      <c r="M19" s="117"/>
      <c r="N19" s="13"/>
      <c r="O19" s="8">
        <v>20</v>
      </c>
      <c r="P19" s="8"/>
      <c r="Q19" s="8">
        <v>8</v>
      </c>
      <c r="R19" s="8"/>
      <c r="S19" s="8"/>
      <c r="T19" s="8"/>
      <c r="U19" s="8"/>
      <c r="V19" s="64">
        <v>10</v>
      </c>
      <c r="W19" s="13">
        <f>SUM(O19:V19)</f>
        <v>38</v>
      </c>
      <c r="X19" s="117">
        <v>1.5</v>
      </c>
      <c r="Y19" s="117" t="s">
        <v>2</v>
      </c>
      <c r="Z19" s="38">
        <f t="shared" si="1"/>
        <v>38</v>
      </c>
      <c r="AA19" s="117">
        <f t="shared" si="2"/>
        <v>1.5</v>
      </c>
      <c r="AB19" s="77">
        <f t="shared" si="3"/>
        <v>10</v>
      </c>
      <c r="AC19" s="19"/>
      <c r="AD19" s="19"/>
      <c r="AE19" s="19"/>
      <c r="AF19" s="20"/>
      <c r="AG19" s="20"/>
    </row>
    <row r="20" spans="1:33" ht="26.25" customHeight="1">
      <c r="A20" s="39">
        <v>8</v>
      </c>
      <c r="B20" s="42" t="s">
        <v>144</v>
      </c>
      <c r="C20" s="37" t="s">
        <v>145</v>
      </c>
      <c r="D20" s="13">
        <v>10</v>
      </c>
      <c r="E20" s="13"/>
      <c r="F20" s="13"/>
      <c r="G20" s="13"/>
      <c r="H20" s="13"/>
      <c r="I20" s="13"/>
      <c r="J20" s="13"/>
      <c r="K20" s="64">
        <v>5</v>
      </c>
      <c r="L20" s="13">
        <f>SUM(D20:K20)</f>
        <v>15</v>
      </c>
      <c r="M20" s="117">
        <v>0.5</v>
      </c>
      <c r="N20" s="13" t="s">
        <v>3</v>
      </c>
      <c r="O20" s="8"/>
      <c r="P20" s="8"/>
      <c r="Q20" s="8"/>
      <c r="R20" s="8"/>
      <c r="S20" s="8"/>
      <c r="T20" s="8"/>
      <c r="U20" s="8"/>
      <c r="V20" s="64"/>
      <c r="W20" s="13"/>
      <c r="X20" s="117"/>
      <c r="Y20" s="13"/>
      <c r="Z20" s="38">
        <f t="shared" si="1"/>
        <v>15</v>
      </c>
      <c r="AA20" s="117">
        <f t="shared" si="2"/>
        <v>0.5</v>
      </c>
      <c r="AB20" s="77">
        <f t="shared" si="3"/>
        <v>5</v>
      </c>
      <c r="AC20" s="10"/>
      <c r="AD20" s="10"/>
      <c r="AE20" s="10"/>
      <c r="AF20" s="2"/>
      <c r="AG20" s="2"/>
    </row>
    <row r="21" spans="1:33" s="6" customFormat="1" ht="27.65" customHeight="1">
      <c r="A21" s="35">
        <v>9</v>
      </c>
      <c r="B21" s="36" t="s">
        <v>146</v>
      </c>
      <c r="C21" s="37" t="s">
        <v>249</v>
      </c>
      <c r="D21" s="13">
        <v>25</v>
      </c>
      <c r="E21" s="13">
        <v>10</v>
      </c>
      <c r="F21" s="13">
        <v>20</v>
      </c>
      <c r="G21" s="13"/>
      <c r="H21" s="13"/>
      <c r="I21" s="13"/>
      <c r="J21" s="13"/>
      <c r="K21" s="64">
        <v>25</v>
      </c>
      <c r="L21" s="13">
        <f>SUM(D21:K21)</f>
        <v>80</v>
      </c>
      <c r="M21" s="125">
        <v>2.5</v>
      </c>
      <c r="N21" s="125" t="s">
        <v>2</v>
      </c>
      <c r="O21" s="8"/>
      <c r="P21" s="8"/>
      <c r="Q21" s="8"/>
      <c r="R21" s="8"/>
      <c r="S21" s="8"/>
      <c r="T21" s="8"/>
      <c r="U21" s="8"/>
      <c r="V21" s="64"/>
      <c r="W21" s="13"/>
      <c r="X21" s="125"/>
      <c r="Y21" s="13"/>
      <c r="Z21" s="38">
        <f t="shared" si="1"/>
        <v>80</v>
      </c>
      <c r="AA21" s="117">
        <f t="shared" si="2"/>
        <v>2.5</v>
      </c>
      <c r="AB21" s="77">
        <f t="shared" si="3"/>
        <v>25</v>
      </c>
      <c r="AC21" s="19"/>
      <c r="AD21" s="19"/>
      <c r="AE21" s="19"/>
      <c r="AF21" s="20"/>
      <c r="AG21" s="20"/>
    </row>
    <row r="22" spans="1:33" s="6" customFormat="1" ht="30.65" customHeight="1">
      <c r="A22" s="35">
        <v>10</v>
      </c>
      <c r="B22" s="36" t="s">
        <v>147</v>
      </c>
      <c r="C22" s="37" t="s">
        <v>245</v>
      </c>
      <c r="D22" s="13">
        <v>25</v>
      </c>
      <c r="E22" s="13">
        <v>15</v>
      </c>
      <c r="F22" s="13">
        <v>25</v>
      </c>
      <c r="G22" s="8"/>
      <c r="H22" s="8"/>
      <c r="I22" s="8"/>
      <c r="J22" s="8"/>
      <c r="K22" s="64">
        <v>15</v>
      </c>
      <c r="L22" s="13">
        <f>SUM(D22:K22)</f>
        <v>80</v>
      </c>
      <c r="M22" s="125">
        <v>3</v>
      </c>
      <c r="N22" s="125" t="s">
        <v>2</v>
      </c>
      <c r="O22" s="27"/>
      <c r="P22" s="27"/>
      <c r="Q22" s="27"/>
      <c r="R22" s="13"/>
      <c r="S22" s="13"/>
      <c r="T22" s="13"/>
      <c r="U22" s="13"/>
      <c r="V22" s="64"/>
      <c r="W22" s="13"/>
      <c r="X22" s="125"/>
      <c r="Y22" s="13"/>
      <c r="Z22" s="38">
        <f t="shared" si="1"/>
        <v>80</v>
      </c>
      <c r="AA22" s="117">
        <f t="shared" si="2"/>
        <v>3</v>
      </c>
      <c r="AB22" s="77">
        <f t="shared" si="3"/>
        <v>15</v>
      </c>
      <c r="AC22" s="19"/>
      <c r="AD22" s="19"/>
      <c r="AE22" s="19"/>
      <c r="AF22" s="20"/>
      <c r="AG22" s="20"/>
    </row>
    <row r="23" spans="1:33" ht="30" customHeight="1">
      <c r="A23" s="35">
        <v>11</v>
      </c>
      <c r="B23" s="36" t="s">
        <v>250</v>
      </c>
      <c r="C23" s="37" t="s">
        <v>245</v>
      </c>
      <c r="D23" s="13">
        <v>25</v>
      </c>
      <c r="E23" s="13">
        <v>10</v>
      </c>
      <c r="F23" s="13">
        <v>10</v>
      </c>
      <c r="G23" s="13"/>
      <c r="H23" s="21"/>
      <c r="I23" s="13"/>
      <c r="J23" s="13"/>
      <c r="K23" s="64">
        <v>10</v>
      </c>
      <c r="L23" s="13">
        <f>SUM(D23:K23)</f>
        <v>55</v>
      </c>
      <c r="M23" s="125">
        <v>2</v>
      </c>
      <c r="N23" s="13" t="s">
        <v>3</v>
      </c>
      <c r="O23" s="8">
        <v>25</v>
      </c>
      <c r="P23" s="8">
        <v>15</v>
      </c>
      <c r="Q23" s="8">
        <v>10</v>
      </c>
      <c r="R23" s="8"/>
      <c r="S23" s="8"/>
      <c r="T23" s="8"/>
      <c r="U23" s="8"/>
      <c r="V23" s="64">
        <v>15</v>
      </c>
      <c r="W23" s="13">
        <f>SUM(O23:V23)</f>
        <v>65</v>
      </c>
      <c r="X23" s="125">
        <v>2.5</v>
      </c>
      <c r="Y23" s="13" t="s">
        <v>3</v>
      </c>
      <c r="Z23" s="38">
        <f t="shared" si="1"/>
        <v>120</v>
      </c>
      <c r="AA23" s="117">
        <f t="shared" si="2"/>
        <v>4.5</v>
      </c>
      <c r="AB23" s="77">
        <f t="shared" si="3"/>
        <v>25</v>
      </c>
      <c r="AC23" s="10"/>
      <c r="AD23" s="10"/>
      <c r="AE23" s="10"/>
      <c r="AF23" s="2"/>
      <c r="AG23" s="2"/>
    </row>
    <row r="24" spans="1:33" s="6" customFormat="1" ht="30.75" customHeight="1">
      <c r="A24" s="39">
        <v>12</v>
      </c>
      <c r="B24" s="36" t="s">
        <v>148</v>
      </c>
      <c r="C24" s="37" t="s">
        <v>200</v>
      </c>
      <c r="D24" s="8">
        <v>15</v>
      </c>
      <c r="E24" s="8"/>
      <c r="F24" s="8">
        <v>8</v>
      </c>
      <c r="G24" s="8"/>
      <c r="H24" s="8"/>
      <c r="I24" s="8"/>
      <c r="J24" s="8"/>
      <c r="K24" s="64">
        <v>15</v>
      </c>
      <c r="L24" s="13">
        <f>SUM(D24:K24)</f>
        <v>38</v>
      </c>
      <c r="M24" s="125">
        <v>1.5</v>
      </c>
      <c r="N24" s="13" t="s">
        <v>3</v>
      </c>
      <c r="O24" s="8"/>
      <c r="P24" s="8"/>
      <c r="Q24" s="8"/>
      <c r="R24" s="8"/>
      <c r="S24" s="8"/>
      <c r="T24" s="8"/>
      <c r="U24" s="8"/>
      <c r="V24" s="64"/>
      <c r="W24" s="13"/>
      <c r="X24" s="125"/>
      <c r="Y24" s="13"/>
      <c r="Z24" s="38">
        <f t="shared" si="1"/>
        <v>38</v>
      </c>
      <c r="AA24" s="117">
        <f t="shared" si="2"/>
        <v>1.5</v>
      </c>
      <c r="AB24" s="77">
        <f t="shared" si="3"/>
        <v>15</v>
      </c>
      <c r="AC24" s="19"/>
      <c r="AD24" s="19"/>
      <c r="AE24" s="19"/>
      <c r="AF24" s="20"/>
      <c r="AG24" s="20"/>
    </row>
    <row r="25" spans="1:33" ht="27.75" customHeight="1">
      <c r="A25" s="35">
        <v>13</v>
      </c>
      <c r="B25" s="36" t="s">
        <v>149</v>
      </c>
      <c r="C25" s="37" t="s">
        <v>52</v>
      </c>
      <c r="D25" s="13"/>
      <c r="E25" s="13"/>
      <c r="F25" s="13"/>
      <c r="G25" s="13"/>
      <c r="H25" s="13"/>
      <c r="I25" s="13"/>
      <c r="J25" s="13"/>
      <c r="K25" s="64"/>
      <c r="L25" s="13"/>
      <c r="M25" s="125"/>
      <c r="N25" s="13"/>
      <c r="O25" s="8">
        <v>10</v>
      </c>
      <c r="P25" s="8"/>
      <c r="Q25" s="8">
        <v>10</v>
      </c>
      <c r="R25" s="8"/>
      <c r="S25" s="8"/>
      <c r="T25" s="8"/>
      <c r="U25" s="8"/>
      <c r="V25" s="64">
        <v>10</v>
      </c>
      <c r="W25" s="13">
        <f>SUM(O25:V25)</f>
        <v>30</v>
      </c>
      <c r="X25" s="125">
        <v>1</v>
      </c>
      <c r="Y25" s="13" t="s">
        <v>3</v>
      </c>
      <c r="Z25" s="38">
        <f t="shared" si="1"/>
        <v>30</v>
      </c>
      <c r="AA25" s="117">
        <f t="shared" si="2"/>
        <v>1</v>
      </c>
      <c r="AB25" s="77">
        <f t="shared" si="3"/>
        <v>10</v>
      </c>
      <c r="AC25" s="10"/>
      <c r="AD25" s="10"/>
      <c r="AE25" s="10"/>
      <c r="AF25" s="2"/>
      <c r="AG25" s="2"/>
    </row>
    <row r="26" spans="1:33" ht="28">
      <c r="A26" s="39">
        <v>14</v>
      </c>
      <c r="B26" s="36" t="s">
        <v>150</v>
      </c>
      <c r="C26" s="37" t="s">
        <v>143</v>
      </c>
      <c r="D26" s="13">
        <v>10</v>
      </c>
      <c r="E26" s="13"/>
      <c r="F26" s="13">
        <v>10</v>
      </c>
      <c r="G26" s="13"/>
      <c r="H26" s="13"/>
      <c r="I26" s="13"/>
      <c r="J26" s="13"/>
      <c r="K26" s="64">
        <v>10</v>
      </c>
      <c r="L26" s="13">
        <f>SUM(D26:K26)</f>
        <v>30</v>
      </c>
      <c r="M26" s="125">
        <v>1</v>
      </c>
      <c r="N26" s="13" t="s">
        <v>3</v>
      </c>
      <c r="O26" s="8"/>
      <c r="P26" s="8"/>
      <c r="Q26" s="8"/>
      <c r="R26" s="8"/>
      <c r="S26" s="8"/>
      <c r="T26" s="8"/>
      <c r="U26" s="8"/>
      <c r="V26" s="64"/>
      <c r="W26" s="13"/>
      <c r="X26" s="125"/>
      <c r="Y26" s="13"/>
      <c r="Z26" s="38">
        <f t="shared" si="1"/>
        <v>30</v>
      </c>
      <c r="AA26" s="117">
        <f t="shared" si="2"/>
        <v>1</v>
      </c>
      <c r="AB26" s="77">
        <f t="shared" si="3"/>
        <v>10</v>
      </c>
      <c r="AC26" s="10"/>
      <c r="AD26" s="10"/>
      <c r="AE26" s="10"/>
      <c r="AF26" s="2"/>
      <c r="AG26" s="2"/>
    </row>
    <row r="27" spans="1:33" ht="32.25" customHeight="1">
      <c r="A27" s="35">
        <v>15</v>
      </c>
      <c r="B27" s="36" t="s">
        <v>151</v>
      </c>
      <c r="C27" s="37" t="s">
        <v>59</v>
      </c>
      <c r="D27" s="13">
        <v>10</v>
      </c>
      <c r="E27" s="13"/>
      <c r="F27" s="13">
        <v>15</v>
      </c>
      <c r="G27" s="13"/>
      <c r="H27" s="13"/>
      <c r="I27" s="13"/>
      <c r="J27" s="13"/>
      <c r="K27" s="64">
        <v>10</v>
      </c>
      <c r="L27" s="13">
        <f>SUM(D27:K27)</f>
        <v>35</v>
      </c>
      <c r="M27" s="125">
        <v>1</v>
      </c>
      <c r="N27" s="13" t="s">
        <v>3</v>
      </c>
      <c r="O27" s="8"/>
      <c r="P27" s="8"/>
      <c r="Q27" s="8"/>
      <c r="R27" s="8"/>
      <c r="S27" s="8"/>
      <c r="T27" s="8"/>
      <c r="U27" s="8"/>
      <c r="V27" s="64"/>
      <c r="W27" s="13"/>
      <c r="X27" s="125"/>
      <c r="Y27" s="13"/>
      <c r="Z27" s="38">
        <f t="shared" si="1"/>
        <v>35</v>
      </c>
      <c r="AA27" s="117">
        <f t="shared" si="2"/>
        <v>1</v>
      </c>
      <c r="AB27" s="77">
        <f t="shared" si="3"/>
        <v>10</v>
      </c>
      <c r="AC27" s="10"/>
      <c r="AD27" s="10"/>
      <c r="AE27" s="10"/>
      <c r="AF27" s="2"/>
      <c r="AG27" s="2"/>
    </row>
    <row r="28" spans="1:33" s="6" customFormat="1" ht="25.5" customHeight="1">
      <c r="A28" s="39">
        <v>16</v>
      </c>
      <c r="B28" s="36" t="s">
        <v>152</v>
      </c>
      <c r="C28" s="37" t="s">
        <v>43</v>
      </c>
      <c r="D28" s="13">
        <v>10</v>
      </c>
      <c r="E28" s="13">
        <v>10</v>
      </c>
      <c r="F28" s="13"/>
      <c r="G28" s="13">
        <v>20</v>
      </c>
      <c r="H28" s="13"/>
      <c r="I28" s="13"/>
      <c r="J28" s="13"/>
      <c r="K28" s="64">
        <v>10</v>
      </c>
      <c r="L28" s="13">
        <f>SUM(D28:K28)</f>
        <v>50</v>
      </c>
      <c r="M28" s="125">
        <v>2</v>
      </c>
      <c r="N28" s="13" t="s">
        <v>3</v>
      </c>
      <c r="O28" s="8"/>
      <c r="P28" s="8"/>
      <c r="Q28" s="8"/>
      <c r="R28" s="8"/>
      <c r="S28" s="8"/>
      <c r="T28" s="8"/>
      <c r="U28" s="8"/>
      <c r="V28" s="64"/>
      <c r="W28" s="13"/>
      <c r="X28" s="125"/>
      <c r="Y28" s="13"/>
      <c r="Z28" s="38">
        <f t="shared" si="1"/>
        <v>50</v>
      </c>
      <c r="AA28" s="117">
        <f t="shared" si="2"/>
        <v>2</v>
      </c>
      <c r="AB28" s="77">
        <f t="shared" si="3"/>
        <v>10</v>
      </c>
      <c r="AC28" s="19"/>
      <c r="AD28" s="19"/>
      <c r="AE28" s="19"/>
      <c r="AF28" s="20"/>
      <c r="AG28" s="20"/>
    </row>
    <row r="29" spans="1:33" ht="34.5" customHeight="1">
      <c r="A29" s="35">
        <v>17</v>
      </c>
      <c r="B29" s="36" t="s">
        <v>72</v>
      </c>
      <c r="C29" s="37" t="s">
        <v>75</v>
      </c>
      <c r="D29" s="13">
        <v>10</v>
      </c>
      <c r="E29" s="13"/>
      <c r="F29" s="13"/>
      <c r="G29" s="13"/>
      <c r="H29" s="13"/>
      <c r="I29" s="13"/>
      <c r="J29" s="13"/>
      <c r="K29" s="64">
        <v>5</v>
      </c>
      <c r="L29" s="13">
        <f>SUM(D29:K29)</f>
        <v>15</v>
      </c>
      <c r="M29" s="125">
        <v>0.5</v>
      </c>
      <c r="N29" s="13" t="s">
        <v>3</v>
      </c>
      <c r="O29" s="8"/>
      <c r="P29" s="8"/>
      <c r="Q29" s="8"/>
      <c r="R29" s="8"/>
      <c r="S29" s="8"/>
      <c r="T29" s="8"/>
      <c r="U29" s="8"/>
      <c r="V29" s="64"/>
      <c r="W29" s="13"/>
      <c r="X29" s="125"/>
      <c r="Y29" s="13"/>
      <c r="Z29" s="38">
        <f t="shared" si="1"/>
        <v>15</v>
      </c>
      <c r="AA29" s="117">
        <f t="shared" si="2"/>
        <v>0.5</v>
      </c>
      <c r="AB29" s="77">
        <f t="shared" si="3"/>
        <v>5</v>
      </c>
      <c r="AC29" s="10"/>
      <c r="AD29" s="10"/>
      <c r="AE29" s="10"/>
      <c r="AF29" s="2"/>
      <c r="AG29" s="2"/>
    </row>
    <row r="30" spans="1:33" s="6" customFormat="1" ht="28.5" customHeight="1">
      <c r="A30" s="35">
        <v>18</v>
      </c>
      <c r="B30" s="36" t="s">
        <v>153</v>
      </c>
      <c r="C30" s="37" t="s">
        <v>43</v>
      </c>
      <c r="D30" s="13"/>
      <c r="E30" s="13"/>
      <c r="F30" s="13"/>
      <c r="G30" s="13"/>
      <c r="H30" s="13"/>
      <c r="I30" s="13"/>
      <c r="J30" s="13"/>
      <c r="K30" s="64"/>
      <c r="L30" s="13"/>
      <c r="M30" s="125"/>
      <c r="N30" s="13" t="s">
        <v>3</v>
      </c>
      <c r="O30" s="13">
        <v>15</v>
      </c>
      <c r="P30" s="13"/>
      <c r="Q30" s="13">
        <v>15</v>
      </c>
      <c r="R30" s="13"/>
      <c r="S30" s="13"/>
      <c r="T30" s="13"/>
      <c r="U30" s="13"/>
      <c r="V30" s="64">
        <v>20</v>
      </c>
      <c r="W30" s="13">
        <f>SUM(O30:V30)</f>
        <v>50</v>
      </c>
      <c r="X30" s="125">
        <v>2</v>
      </c>
      <c r="Y30" s="13" t="s">
        <v>3</v>
      </c>
      <c r="Z30" s="38">
        <f t="shared" si="1"/>
        <v>50</v>
      </c>
      <c r="AA30" s="117">
        <f t="shared" si="2"/>
        <v>2</v>
      </c>
      <c r="AB30" s="77">
        <f t="shared" si="3"/>
        <v>20</v>
      </c>
      <c r="AC30" s="19"/>
      <c r="AD30" s="19"/>
      <c r="AE30" s="19"/>
      <c r="AF30" s="20"/>
      <c r="AG30" s="20"/>
    </row>
    <row r="31" spans="1:33" ht="30" customHeight="1">
      <c r="A31" s="35">
        <v>19</v>
      </c>
      <c r="B31" s="36" t="s">
        <v>154</v>
      </c>
      <c r="C31" s="131" t="s">
        <v>257</v>
      </c>
      <c r="D31" s="13">
        <v>20</v>
      </c>
      <c r="E31" s="13">
        <v>10</v>
      </c>
      <c r="F31" s="13"/>
      <c r="G31" s="13"/>
      <c r="H31" s="13"/>
      <c r="I31" s="13"/>
      <c r="J31" s="13"/>
      <c r="K31" s="64">
        <v>10</v>
      </c>
      <c r="L31" s="13">
        <f>SUM(D31:K31)</f>
        <v>40</v>
      </c>
      <c r="M31" s="125">
        <v>1.5</v>
      </c>
      <c r="N31" s="13" t="s">
        <v>3</v>
      </c>
      <c r="O31" s="8"/>
      <c r="P31" s="8"/>
      <c r="Q31" s="8"/>
      <c r="R31" s="8"/>
      <c r="S31" s="8"/>
      <c r="T31" s="8"/>
      <c r="U31" s="8"/>
      <c r="V31" s="64"/>
      <c r="W31" s="13"/>
      <c r="X31" s="125"/>
      <c r="Y31" s="13"/>
      <c r="Z31" s="38">
        <f t="shared" si="1"/>
        <v>40</v>
      </c>
      <c r="AA31" s="117">
        <f t="shared" si="2"/>
        <v>1.5</v>
      </c>
      <c r="AB31" s="77">
        <f t="shared" si="3"/>
        <v>10</v>
      </c>
      <c r="AC31" s="10"/>
      <c r="AD31" s="10"/>
      <c r="AE31" s="10"/>
      <c r="AF31" s="2"/>
      <c r="AG31" s="2"/>
    </row>
    <row r="32" spans="1:33" s="6" customFormat="1" ht="30" customHeight="1">
      <c r="A32" s="35">
        <v>20</v>
      </c>
      <c r="B32" s="36" t="s">
        <v>155</v>
      </c>
      <c r="C32" s="37" t="s">
        <v>177</v>
      </c>
      <c r="D32" s="8">
        <v>10</v>
      </c>
      <c r="E32" s="8">
        <v>5</v>
      </c>
      <c r="F32" s="8"/>
      <c r="G32" s="8"/>
      <c r="H32" s="8"/>
      <c r="I32" s="8"/>
      <c r="J32" s="8"/>
      <c r="K32" s="64">
        <v>10</v>
      </c>
      <c r="L32" s="13">
        <f>SUM(D32:K32)</f>
        <v>25</v>
      </c>
      <c r="M32" s="125">
        <v>1</v>
      </c>
      <c r="N32" s="13" t="s">
        <v>3</v>
      </c>
      <c r="O32" s="8"/>
      <c r="P32" s="8"/>
      <c r="Q32" s="8"/>
      <c r="R32" s="8"/>
      <c r="S32" s="8"/>
      <c r="T32" s="8"/>
      <c r="U32" s="8"/>
      <c r="V32" s="64"/>
      <c r="W32" s="13"/>
      <c r="X32" s="125"/>
      <c r="Y32" s="13"/>
      <c r="Z32" s="38">
        <f t="shared" si="1"/>
        <v>25</v>
      </c>
      <c r="AA32" s="117">
        <f t="shared" si="2"/>
        <v>1</v>
      </c>
      <c r="AB32" s="77">
        <f t="shared" si="3"/>
        <v>10</v>
      </c>
      <c r="AC32" s="19"/>
      <c r="AD32" s="19"/>
      <c r="AE32" s="19"/>
      <c r="AF32" s="20"/>
      <c r="AG32" s="20"/>
    </row>
    <row r="33" spans="1:33" s="6" customFormat="1" ht="30.75" customHeight="1">
      <c r="A33" s="35">
        <v>21</v>
      </c>
      <c r="B33" s="36" t="s">
        <v>156</v>
      </c>
      <c r="C33" s="37" t="s">
        <v>44</v>
      </c>
      <c r="D33" s="13">
        <v>5</v>
      </c>
      <c r="E33" s="13"/>
      <c r="F33" s="13"/>
      <c r="G33" s="13"/>
      <c r="H33" s="13"/>
      <c r="I33" s="13"/>
      <c r="J33" s="13">
        <v>5</v>
      </c>
      <c r="K33" s="64"/>
      <c r="L33" s="13">
        <f>SUM(D33:K33)</f>
        <v>10</v>
      </c>
      <c r="M33" s="125">
        <v>0.5</v>
      </c>
      <c r="N33" s="13" t="s">
        <v>3</v>
      </c>
      <c r="O33" s="8"/>
      <c r="P33" s="8"/>
      <c r="Q33" s="8"/>
      <c r="R33" s="8"/>
      <c r="S33" s="8"/>
      <c r="T33" s="8"/>
      <c r="U33" s="8"/>
      <c r="V33" s="64"/>
      <c r="W33" s="13"/>
      <c r="X33" s="125"/>
      <c r="Y33" s="13"/>
      <c r="Z33" s="38">
        <f t="shared" si="1"/>
        <v>10</v>
      </c>
      <c r="AA33" s="117">
        <f t="shared" si="2"/>
        <v>0.5</v>
      </c>
      <c r="AB33" s="77"/>
      <c r="AC33" s="19"/>
      <c r="AD33" s="19"/>
      <c r="AE33" s="19"/>
      <c r="AF33" s="20"/>
      <c r="AG33" s="20"/>
    </row>
    <row r="34" spans="1:33" s="6" customFormat="1" ht="33.75" customHeight="1">
      <c r="A34" s="39">
        <v>22</v>
      </c>
      <c r="B34" s="36" t="s">
        <v>157</v>
      </c>
      <c r="C34" s="37" t="s">
        <v>46</v>
      </c>
      <c r="D34" s="13">
        <v>10</v>
      </c>
      <c r="E34" s="13"/>
      <c r="F34" s="13"/>
      <c r="G34" s="13"/>
      <c r="H34" s="13"/>
      <c r="I34" s="13"/>
      <c r="J34" s="13"/>
      <c r="K34" s="64"/>
      <c r="L34" s="13">
        <f>SUM(D34:K34)</f>
        <v>10</v>
      </c>
      <c r="M34" s="125">
        <v>0.5</v>
      </c>
      <c r="N34" s="13" t="s">
        <v>3</v>
      </c>
      <c r="O34" s="8"/>
      <c r="P34" s="8"/>
      <c r="Q34" s="8"/>
      <c r="R34" s="8"/>
      <c r="S34" s="8"/>
      <c r="T34" s="8"/>
      <c r="U34" s="8"/>
      <c r="V34" s="64"/>
      <c r="W34" s="13"/>
      <c r="X34" s="125"/>
      <c r="Y34" s="13"/>
      <c r="Z34" s="38">
        <f t="shared" si="1"/>
        <v>10</v>
      </c>
      <c r="AA34" s="117">
        <f t="shared" si="2"/>
        <v>0.5</v>
      </c>
      <c r="AB34" s="77"/>
      <c r="AC34" s="19"/>
      <c r="AD34" s="19"/>
      <c r="AE34" s="19"/>
      <c r="AF34" s="20"/>
      <c r="AG34" s="20"/>
    </row>
    <row r="35" spans="1:33" s="6" customFormat="1" ht="42">
      <c r="A35" s="35">
        <v>23</v>
      </c>
      <c r="B35" s="36" t="s">
        <v>158</v>
      </c>
      <c r="C35" s="37" t="s">
        <v>77</v>
      </c>
      <c r="D35" s="13"/>
      <c r="E35" s="13"/>
      <c r="F35" s="13"/>
      <c r="G35" s="13"/>
      <c r="H35" s="13"/>
      <c r="I35" s="13"/>
      <c r="J35" s="13"/>
      <c r="K35" s="13"/>
      <c r="L35" s="13"/>
      <c r="M35" s="125"/>
      <c r="N35" s="13"/>
      <c r="O35" s="8">
        <v>6</v>
      </c>
      <c r="P35" s="8"/>
      <c r="Q35" s="8">
        <v>10</v>
      </c>
      <c r="R35" s="8"/>
      <c r="S35" s="8"/>
      <c r="T35" s="8"/>
      <c r="U35" s="8">
        <v>4</v>
      </c>
      <c r="V35" s="64">
        <v>10</v>
      </c>
      <c r="W35" s="13">
        <f>SUM(O35:V35)</f>
        <v>30</v>
      </c>
      <c r="X35" s="125">
        <v>1</v>
      </c>
      <c r="Y35" s="13" t="s">
        <v>3</v>
      </c>
      <c r="Z35" s="38">
        <f t="shared" si="1"/>
        <v>30</v>
      </c>
      <c r="AA35" s="117">
        <f t="shared" si="2"/>
        <v>1</v>
      </c>
      <c r="AB35" s="77">
        <f>SUM(K35,V35)</f>
        <v>10</v>
      </c>
      <c r="AC35" s="19"/>
      <c r="AD35" s="19"/>
      <c r="AE35" s="19"/>
      <c r="AF35" s="20"/>
      <c r="AG35" s="20"/>
    </row>
    <row r="36" spans="1:33" ht="28">
      <c r="A36" s="39">
        <v>24</v>
      </c>
      <c r="B36" s="55" t="s">
        <v>159</v>
      </c>
      <c r="C36" s="37" t="s">
        <v>234</v>
      </c>
      <c r="D36" s="27"/>
      <c r="E36" s="13"/>
      <c r="F36" s="13"/>
      <c r="G36" s="13"/>
      <c r="H36" s="13"/>
      <c r="I36" s="13"/>
      <c r="J36" s="13"/>
      <c r="K36" s="64"/>
      <c r="L36" s="13"/>
      <c r="M36" s="125"/>
      <c r="N36" s="13"/>
      <c r="O36" s="29"/>
      <c r="P36" s="29"/>
      <c r="Q36" s="13">
        <v>25</v>
      </c>
      <c r="R36" s="13"/>
      <c r="S36" s="13"/>
      <c r="T36" s="8"/>
      <c r="U36" s="8"/>
      <c r="V36" s="64">
        <v>20</v>
      </c>
      <c r="W36" s="8">
        <v>45</v>
      </c>
      <c r="X36" s="125">
        <v>2</v>
      </c>
      <c r="Y36" s="13" t="s">
        <v>3</v>
      </c>
      <c r="Z36" s="38">
        <f t="shared" si="1"/>
        <v>45</v>
      </c>
      <c r="AA36" s="117">
        <f t="shared" si="2"/>
        <v>2</v>
      </c>
      <c r="AB36" s="77">
        <f>SUM(K36,V36)</f>
        <v>20</v>
      </c>
    </row>
    <row r="37" spans="1:33" ht="21" customHeight="1">
      <c r="A37" s="35">
        <v>25</v>
      </c>
      <c r="B37" s="49" t="s">
        <v>160</v>
      </c>
      <c r="C37" s="37" t="s">
        <v>161</v>
      </c>
      <c r="D37" s="13"/>
      <c r="E37" s="27"/>
      <c r="F37" s="13"/>
      <c r="G37" s="13"/>
      <c r="H37" s="13"/>
      <c r="I37" s="13"/>
      <c r="J37" s="13">
        <v>2</v>
      </c>
      <c r="K37" s="64"/>
      <c r="L37" s="13">
        <f>SUM(D37:K37)</f>
        <v>2</v>
      </c>
      <c r="M37" s="125">
        <v>0</v>
      </c>
      <c r="N37" s="13" t="s">
        <v>48</v>
      </c>
      <c r="O37" s="13"/>
      <c r="P37" s="13"/>
      <c r="Q37" s="13"/>
      <c r="R37" s="13"/>
      <c r="S37" s="13"/>
      <c r="T37" s="13"/>
      <c r="U37" s="13"/>
      <c r="V37" s="64"/>
      <c r="W37" s="13"/>
      <c r="X37" s="125"/>
      <c r="Y37" s="13"/>
      <c r="Z37" s="38">
        <f t="shared" si="1"/>
        <v>2</v>
      </c>
      <c r="AA37" s="117">
        <f t="shared" si="2"/>
        <v>0</v>
      </c>
      <c r="AB37" s="77"/>
      <c r="AC37" s="10"/>
      <c r="AD37" s="10"/>
      <c r="AE37" s="10"/>
      <c r="AF37" s="2"/>
      <c r="AG37" s="2"/>
    </row>
    <row r="38" spans="1:33" ht="25.5" customHeight="1">
      <c r="A38" s="39">
        <v>26</v>
      </c>
      <c r="B38" s="36" t="s">
        <v>45</v>
      </c>
      <c r="C38" s="37" t="s">
        <v>236</v>
      </c>
      <c r="D38" s="13"/>
      <c r="E38" s="13">
        <v>4</v>
      </c>
      <c r="F38" s="13"/>
      <c r="G38" s="13"/>
      <c r="H38" s="13"/>
      <c r="I38" s="13"/>
      <c r="J38" s="13"/>
      <c r="K38" s="64"/>
      <c r="L38" s="13">
        <f>SUM(D38:K38)</f>
        <v>4</v>
      </c>
      <c r="M38" s="125">
        <v>0</v>
      </c>
      <c r="N38" s="13" t="s">
        <v>48</v>
      </c>
      <c r="O38" s="13"/>
      <c r="P38" s="13"/>
      <c r="Q38" s="13"/>
      <c r="R38" s="13"/>
      <c r="S38" s="13"/>
      <c r="T38" s="13"/>
      <c r="U38" s="13"/>
      <c r="V38" s="64"/>
      <c r="W38" s="13"/>
      <c r="X38" s="125"/>
      <c r="Y38" s="13"/>
      <c r="Z38" s="38">
        <f t="shared" si="1"/>
        <v>4</v>
      </c>
      <c r="AA38" s="117">
        <f t="shared" si="2"/>
        <v>0</v>
      </c>
      <c r="AB38" s="77"/>
      <c r="AC38" s="10"/>
      <c r="AD38" s="10"/>
      <c r="AE38" s="10"/>
      <c r="AF38" s="2"/>
      <c r="AG38" s="2"/>
    </row>
    <row r="39" spans="1:33" ht="33.75" customHeight="1">
      <c r="A39" s="39">
        <v>27</v>
      </c>
      <c r="B39" s="36" t="s">
        <v>97</v>
      </c>
      <c r="C39" s="37" t="s">
        <v>98</v>
      </c>
      <c r="D39" s="13"/>
      <c r="E39" s="13"/>
      <c r="F39" s="13"/>
      <c r="G39" s="13"/>
      <c r="H39" s="13"/>
      <c r="I39" s="13"/>
      <c r="J39" s="13"/>
      <c r="K39" s="64"/>
      <c r="L39" s="13"/>
      <c r="M39" s="125"/>
      <c r="N39" s="13"/>
      <c r="O39" s="8">
        <v>20</v>
      </c>
      <c r="P39" s="8"/>
      <c r="Q39" s="8"/>
      <c r="R39" s="8"/>
      <c r="S39" s="8"/>
      <c r="T39" s="8"/>
      <c r="U39" s="8"/>
      <c r="V39" s="64">
        <v>20</v>
      </c>
      <c r="W39" s="13">
        <f>SUM(O39:V39)</f>
        <v>40</v>
      </c>
      <c r="X39" s="125">
        <v>1.5</v>
      </c>
      <c r="Y39" s="13" t="s">
        <v>3</v>
      </c>
      <c r="Z39" s="38">
        <f t="shared" si="1"/>
        <v>40</v>
      </c>
      <c r="AA39" s="117">
        <f t="shared" si="2"/>
        <v>1.5</v>
      </c>
      <c r="AB39" s="77">
        <f>SUM(K39,V39)</f>
        <v>20</v>
      </c>
      <c r="AC39" s="10"/>
      <c r="AD39" s="10"/>
      <c r="AE39" s="10"/>
      <c r="AF39" s="2"/>
      <c r="AG39" s="2"/>
    </row>
    <row r="40" spans="1:33" ht="21" customHeight="1">
      <c r="A40" s="39">
        <v>28</v>
      </c>
      <c r="B40" s="42" t="s">
        <v>60</v>
      </c>
      <c r="C40" s="37" t="s">
        <v>162</v>
      </c>
      <c r="D40" s="13"/>
      <c r="E40" s="13"/>
      <c r="F40" s="13"/>
      <c r="G40" s="13"/>
      <c r="H40" s="13"/>
      <c r="I40" s="13"/>
      <c r="J40" s="13"/>
      <c r="K40" s="64"/>
      <c r="L40" s="13"/>
      <c r="M40" s="117"/>
      <c r="N40" s="13"/>
      <c r="O40" s="13"/>
      <c r="P40" s="13">
        <v>30</v>
      </c>
      <c r="Q40" s="13"/>
      <c r="R40" s="13"/>
      <c r="S40" s="13"/>
      <c r="T40" s="13"/>
      <c r="U40" s="13"/>
      <c r="V40" s="64">
        <v>15</v>
      </c>
      <c r="W40" s="13">
        <f>SUM(O40:V40)</f>
        <v>45</v>
      </c>
      <c r="X40" s="117">
        <v>2</v>
      </c>
      <c r="Y40" s="13" t="s">
        <v>3</v>
      </c>
      <c r="Z40" s="38">
        <f t="shared" si="1"/>
        <v>45</v>
      </c>
      <c r="AA40" s="117">
        <f t="shared" si="2"/>
        <v>2</v>
      </c>
      <c r="AB40" s="77">
        <f>SUM(K40,V40)</f>
        <v>15</v>
      </c>
      <c r="AC40" s="10"/>
      <c r="AD40" s="10"/>
      <c r="AE40" s="10"/>
      <c r="AF40" s="2"/>
      <c r="AG40" s="2"/>
    </row>
    <row r="41" spans="1:33" ht="23.25" customHeight="1">
      <c r="A41" s="39">
        <v>29</v>
      </c>
      <c r="B41" s="42" t="s">
        <v>68</v>
      </c>
      <c r="C41" s="37" t="s">
        <v>47</v>
      </c>
      <c r="D41" s="13"/>
      <c r="E41" s="13"/>
      <c r="F41" s="13">
        <v>30</v>
      </c>
      <c r="G41" s="13"/>
      <c r="H41" s="13"/>
      <c r="I41" s="13"/>
      <c r="J41" s="13"/>
      <c r="K41" s="64">
        <v>25</v>
      </c>
      <c r="L41" s="13">
        <f>SUM(D41:K41)</f>
        <v>55</v>
      </c>
      <c r="M41" s="117">
        <v>2</v>
      </c>
      <c r="N41" s="13" t="s">
        <v>3</v>
      </c>
      <c r="O41" s="13"/>
      <c r="P41" s="13"/>
      <c r="Q41" s="13">
        <v>35</v>
      </c>
      <c r="R41" s="13"/>
      <c r="S41" s="13"/>
      <c r="T41" s="13"/>
      <c r="U41" s="13"/>
      <c r="V41" s="64">
        <v>25</v>
      </c>
      <c r="W41" s="13">
        <f>SUM(O41:V41)</f>
        <v>60</v>
      </c>
      <c r="X41" s="117">
        <v>2</v>
      </c>
      <c r="Y41" s="13" t="s">
        <v>3</v>
      </c>
      <c r="Z41" s="38">
        <f t="shared" si="1"/>
        <v>115</v>
      </c>
      <c r="AA41" s="117">
        <f t="shared" si="2"/>
        <v>4</v>
      </c>
      <c r="AB41" s="77">
        <f>SUM(K41,V41)</f>
        <v>50</v>
      </c>
      <c r="AC41" s="10"/>
      <c r="AD41" s="10"/>
      <c r="AE41" s="10"/>
      <c r="AF41" s="2"/>
      <c r="AG41" s="2"/>
    </row>
    <row r="42" spans="1:33" s="9" customFormat="1" ht="22.5" customHeight="1">
      <c r="A42" s="39">
        <v>30</v>
      </c>
      <c r="B42" s="42" t="s">
        <v>163</v>
      </c>
      <c r="C42" s="37" t="s">
        <v>54</v>
      </c>
      <c r="D42" s="13"/>
      <c r="E42" s="13"/>
      <c r="F42" s="13">
        <v>14</v>
      </c>
      <c r="G42" s="13"/>
      <c r="H42" s="13"/>
      <c r="I42" s="13"/>
      <c r="J42" s="13"/>
      <c r="K42" s="64"/>
      <c r="L42" s="13">
        <f>SUM(D42:K42)</f>
        <v>14</v>
      </c>
      <c r="M42" s="117">
        <v>0</v>
      </c>
      <c r="N42" s="13" t="s">
        <v>48</v>
      </c>
      <c r="O42" s="13"/>
      <c r="P42" s="13"/>
      <c r="Q42" s="13">
        <v>14</v>
      </c>
      <c r="R42" s="13"/>
      <c r="S42" s="13"/>
      <c r="T42" s="13"/>
      <c r="U42" s="13"/>
      <c r="V42" s="64"/>
      <c r="W42" s="13">
        <f>SUM(O42:V42)</f>
        <v>14</v>
      </c>
      <c r="X42" s="117">
        <v>0</v>
      </c>
      <c r="Y42" s="13" t="s">
        <v>48</v>
      </c>
      <c r="Z42" s="38">
        <f t="shared" si="1"/>
        <v>28</v>
      </c>
      <c r="AA42" s="117">
        <f t="shared" si="2"/>
        <v>0</v>
      </c>
      <c r="AB42" s="77"/>
      <c r="AC42" s="45"/>
      <c r="AD42" s="45"/>
      <c r="AE42" s="45"/>
      <c r="AF42" s="46"/>
      <c r="AG42" s="46"/>
    </row>
    <row r="43" spans="1:33" s="9" customFormat="1" ht="21" customHeight="1">
      <c r="A43" s="39">
        <v>31</v>
      </c>
      <c r="B43" s="42" t="s">
        <v>70</v>
      </c>
      <c r="C43" s="37"/>
      <c r="D43" s="47"/>
      <c r="E43" s="13"/>
      <c r="F43" s="13"/>
      <c r="G43" s="13"/>
      <c r="H43" s="13"/>
      <c r="I43" s="13"/>
      <c r="J43" s="13"/>
      <c r="K43" s="64"/>
      <c r="L43" s="13"/>
      <c r="M43" s="117"/>
      <c r="N43" s="13"/>
      <c r="O43" s="13"/>
      <c r="P43" s="13">
        <v>120</v>
      </c>
      <c r="Q43" s="13"/>
      <c r="R43" s="13"/>
      <c r="S43" s="13"/>
      <c r="T43" s="13"/>
      <c r="U43" s="13"/>
      <c r="V43" s="64">
        <v>40</v>
      </c>
      <c r="W43" s="13">
        <f>SUM(O43:V43)</f>
        <v>160</v>
      </c>
      <c r="X43" s="117">
        <v>6</v>
      </c>
      <c r="Y43" s="13" t="s">
        <v>3</v>
      </c>
      <c r="Z43" s="38">
        <f t="shared" si="1"/>
        <v>160</v>
      </c>
      <c r="AA43" s="117">
        <f t="shared" si="2"/>
        <v>6</v>
      </c>
      <c r="AB43" s="77">
        <f>SUM(K43,V43)</f>
        <v>40</v>
      </c>
      <c r="AC43" s="45"/>
      <c r="AD43" s="45"/>
      <c r="AE43" s="45"/>
      <c r="AF43" s="46"/>
      <c r="AG43" s="46"/>
    </row>
    <row r="44" spans="1:33" s="9" customFormat="1" ht="30.65" customHeight="1">
      <c r="A44" s="39">
        <v>32</v>
      </c>
      <c r="B44" s="42" t="s">
        <v>164</v>
      </c>
      <c r="C44" s="37" t="s">
        <v>260</v>
      </c>
      <c r="D44" s="47"/>
      <c r="E44" s="13"/>
      <c r="F44" s="13"/>
      <c r="G44" s="13"/>
      <c r="H44" s="13"/>
      <c r="I44" s="13"/>
      <c r="J44" s="13"/>
      <c r="K44" s="13"/>
      <c r="L44" s="13"/>
      <c r="M44" s="117"/>
      <c r="N44" s="13"/>
      <c r="O44" s="13"/>
      <c r="P44" s="13"/>
      <c r="Q44" s="13"/>
      <c r="R44" s="13"/>
      <c r="S44" s="13"/>
      <c r="T44" s="13">
        <v>168</v>
      </c>
      <c r="U44" s="13"/>
      <c r="V44" s="13"/>
      <c r="W44" s="13">
        <f>SUM(T44)</f>
        <v>168</v>
      </c>
      <c r="X44" s="117">
        <v>6</v>
      </c>
      <c r="Y44" s="13" t="s">
        <v>3</v>
      </c>
      <c r="Z44" s="38">
        <f t="shared" si="1"/>
        <v>168</v>
      </c>
      <c r="AA44" s="117">
        <f t="shared" si="2"/>
        <v>6</v>
      </c>
      <c r="AB44" s="77"/>
      <c r="AC44" s="45"/>
      <c r="AD44" s="45"/>
      <c r="AE44" s="45"/>
      <c r="AF44" s="46"/>
      <c r="AG44" s="46"/>
    </row>
    <row r="45" spans="1:33" s="9" customFormat="1" ht="34.5" customHeight="1">
      <c r="A45" s="39">
        <v>33</v>
      </c>
      <c r="B45" s="42" t="s">
        <v>165</v>
      </c>
      <c r="C45" s="37" t="s">
        <v>260</v>
      </c>
      <c r="D45" s="47"/>
      <c r="E45" s="13"/>
      <c r="F45" s="13"/>
      <c r="G45" s="13"/>
      <c r="H45" s="13"/>
      <c r="I45" s="13">
        <v>50</v>
      </c>
      <c r="J45" s="13"/>
      <c r="K45" s="13"/>
      <c r="L45" s="13">
        <f>SUM(D45:K45)</f>
        <v>50</v>
      </c>
      <c r="M45" s="117">
        <v>2</v>
      </c>
      <c r="N45" s="13" t="s">
        <v>3</v>
      </c>
      <c r="O45" s="13"/>
      <c r="P45" s="13"/>
      <c r="Q45" s="13"/>
      <c r="R45" s="13"/>
      <c r="S45" s="13"/>
      <c r="T45" s="13">
        <v>50</v>
      </c>
      <c r="U45" s="13"/>
      <c r="V45" s="13"/>
      <c r="W45" s="13">
        <f>SUM(T45)</f>
        <v>50</v>
      </c>
      <c r="X45" s="117">
        <v>2</v>
      </c>
      <c r="Y45" s="13" t="s">
        <v>3</v>
      </c>
      <c r="Z45" s="38">
        <f t="shared" si="1"/>
        <v>100</v>
      </c>
      <c r="AA45" s="117">
        <f t="shared" si="2"/>
        <v>4</v>
      </c>
      <c r="AB45" s="77"/>
      <c r="AC45" s="45"/>
      <c r="AD45" s="45"/>
      <c r="AE45" s="45"/>
      <c r="AF45" s="46"/>
      <c r="AG45" s="46"/>
    </row>
    <row r="46" spans="1:33" ht="18">
      <c r="A46" s="48"/>
      <c r="B46" s="42" t="s">
        <v>4</v>
      </c>
      <c r="C46" s="37"/>
      <c r="D46" s="117">
        <f t="shared" ref="D46:K46" si="4">SUM(D13:D45)</f>
        <v>265</v>
      </c>
      <c r="E46" s="117">
        <f t="shared" si="4"/>
        <v>84</v>
      </c>
      <c r="F46" s="117">
        <f t="shared" si="4"/>
        <v>172</v>
      </c>
      <c r="G46" s="117">
        <f t="shared" si="4"/>
        <v>20</v>
      </c>
      <c r="H46" s="117">
        <f t="shared" si="4"/>
        <v>0</v>
      </c>
      <c r="I46" s="117">
        <f t="shared" si="4"/>
        <v>50</v>
      </c>
      <c r="J46" s="117">
        <f t="shared" si="4"/>
        <v>7</v>
      </c>
      <c r="K46" s="117">
        <f t="shared" si="4"/>
        <v>255</v>
      </c>
      <c r="L46" s="117">
        <f>SUM(D46:K46)</f>
        <v>853</v>
      </c>
      <c r="M46" s="117">
        <f>SUM(M13:M45)</f>
        <v>31</v>
      </c>
      <c r="N46" s="117"/>
      <c r="O46" s="117">
        <f t="shared" ref="O46:X46" si="5">SUM(O13:O45)</f>
        <v>116</v>
      </c>
      <c r="P46" s="117">
        <f t="shared" si="5"/>
        <v>165</v>
      </c>
      <c r="Q46" s="117">
        <f t="shared" si="5"/>
        <v>142</v>
      </c>
      <c r="R46" s="117">
        <f t="shared" si="5"/>
        <v>0</v>
      </c>
      <c r="S46" s="117">
        <f t="shared" si="5"/>
        <v>0</v>
      </c>
      <c r="T46" s="117">
        <f t="shared" si="5"/>
        <v>218</v>
      </c>
      <c r="U46" s="117">
        <f t="shared" si="5"/>
        <v>4</v>
      </c>
      <c r="V46" s="117">
        <f t="shared" si="5"/>
        <v>205</v>
      </c>
      <c r="W46" s="117">
        <f t="shared" si="5"/>
        <v>850</v>
      </c>
      <c r="X46" s="117">
        <f t="shared" si="5"/>
        <v>31.5</v>
      </c>
      <c r="Y46" s="117"/>
      <c r="Z46" s="117">
        <f>SUM(Z13:Z45)</f>
        <v>1703</v>
      </c>
      <c r="AA46" s="117">
        <f t="shared" si="2"/>
        <v>62.5</v>
      </c>
      <c r="AB46" s="116">
        <f>SUM(AB13:AB45)</f>
        <v>460</v>
      </c>
      <c r="AC46" s="24"/>
      <c r="AD46" s="24"/>
      <c r="AE46" s="24"/>
    </row>
    <row r="47" spans="1:33" ht="29">
      <c r="A47" s="48"/>
      <c r="B47" s="42" t="s">
        <v>232</v>
      </c>
      <c r="C47" s="44"/>
      <c r="D47" s="154">
        <f>SUM(D46:K46)</f>
        <v>853</v>
      </c>
      <c r="E47" s="154"/>
      <c r="F47" s="154"/>
      <c r="G47" s="154"/>
      <c r="H47" s="154"/>
      <c r="I47" s="154"/>
      <c r="J47" s="154"/>
      <c r="K47" s="154"/>
      <c r="L47" s="117"/>
      <c r="M47" s="117"/>
      <c r="N47" s="117"/>
      <c r="O47" s="154">
        <f>SUM(O46:V46)</f>
        <v>850</v>
      </c>
      <c r="P47" s="154"/>
      <c r="Q47" s="154"/>
      <c r="R47" s="154"/>
      <c r="S47" s="154"/>
      <c r="T47" s="154"/>
      <c r="U47" s="154"/>
      <c r="V47" s="154"/>
      <c r="W47" s="117"/>
      <c r="X47" s="117"/>
      <c r="Y47" s="117"/>
      <c r="Z47" s="38">
        <f>SUM(D47:K47)+SUM(O47:V47)</f>
        <v>1703</v>
      </c>
      <c r="AA47" s="49"/>
      <c r="AB47" s="49"/>
      <c r="AC47" s="24"/>
      <c r="AD47" s="24"/>
      <c r="AE47" s="24"/>
    </row>
    <row r="48" spans="1:33" ht="18">
      <c r="A48" s="48"/>
      <c r="B48" s="42" t="s">
        <v>231</v>
      </c>
      <c r="C48" s="44"/>
      <c r="D48" s="154">
        <f>D47-K46</f>
        <v>598</v>
      </c>
      <c r="E48" s="154"/>
      <c r="F48" s="154"/>
      <c r="G48" s="154"/>
      <c r="H48" s="154"/>
      <c r="I48" s="154"/>
      <c r="J48" s="154"/>
      <c r="K48" s="154"/>
      <c r="L48" s="117"/>
      <c r="M48" s="117"/>
      <c r="N48" s="117"/>
      <c r="O48" s="154">
        <f>O47-V46</f>
        <v>645</v>
      </c>
      <c r="P48" s="154"/>
      <c r="Q48" s="154"/>
      <c r="R48" s="154"/>
      <c r="S48" s="154"/>
      <c r="T48" s="154"/>
      <c r="U48" s="154"/>
      <c r="V48" s="154"/>
      <c r="W48" s="117"/>
      <c r="X48" s="117"/>
      <c r="Y48" s="117"/>
      <c r="Z48" s="38">
        <f>SUM(D48:K48)+SUM(O48:V48)</f>
        <v>1243</v>
      </c>
      <c r="AA48" s="49"/>
      <c r="AB48" s="49"/>
      <c r="AC48" s="24"/>
      <c r="AD48" s="24"/>
      <c r="AE48" s="24"/>
    </row>
    <row r="49" spans="1:33" ht="18">
      <c r="A49" s="50"/>
      <c r="B49" s="51"/>
      <c r="C49" s="5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/>
      <c r="AA49" s="25"/>
      <c r="AB49" s="24"/>
      <c r="AC49" s="24"/>
      <c r="AD49" s="24"/>
      <c r="AE49" s="24"/>
    </row>
    <row r="50" spans="1:33" ht="14">
      <c r="A50" s="10"/>
      <c r="B50" s="53" t="s">
        <v>210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2"/>
      <c r="AG50" s="2"/>
    </row>
    <row r="51" spans="1:33" ht="14.25" customHeight="1">
      <c r="A51" s="151"/>
      <c r="B51" s="152" t="s">
        <v>7</v>
      </c>
      <c r="C51" s="152" t="s">
        <v>6</v>
      </c>
      <c r="D51" s="150" t="s">
        <v>1</v>
      </c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41" t="s">
        <v>214</v>
      </c>
      <c r="AA51" s="141" t="s">
        <v>215</v>
      </c>
      <c r="AB51" s="144" t="s">
        <v>216</v>
      </c>
    </row>
    <row r="52" spans="1:33" ht="15" customHeight="1">
      <c r="A52" s="151"/>
      <c r="B52" s="152"/>
      <c r="C52" s="153"/>
      <c r="D52" s="146" t="s">
        <v>40</v>
      </c>
      <c r="E52" s="146"/>
      <c r="F52" s="146"/>
      <c r="G52" s="146"/>
      <c r="H52" s="146"/>
      <c r="I52" s="146"/>
      <c r="J52" s="146"/>
      <c r="K52" s="146"/>
      <c r="L52" s="146"/>
      <c r="M52" s="146"/>
      <c r="N52" s="116"/>
      <c r="O52" s="146" t="s">
        <v>41</v>
      </c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2"/>
      <c r="AA52" s="143"/>
      <c r="AB52" s="145"/>
    </row>
    <row r="53" spans="1:33" ht="180" customHeight="1">
      <c r="A53" s="151"/>
      <c r="B53" s="152"/>
      <c r="C53" s="153"/>
      <c r="D53" s="33" t="s">
        <v>12</v>
      </c>
      <c r="E53" s="33" t="s">
        <v>13</v>
      </c>
      <c r="F53" s="33" t="s">
        <v>14</v>
      </c>
      <c r="G53" s="33" t="s">
        <v>15</v>
      </c>
      <c r="H53" s="33" t="s">
        <v>16</v>
      </c>
      <c r="I53" s="33" t="s">
        <v>17</v>
      </c>
      <c r="J53" s="33" t="s">
        <v>18</v>
      </c>
      <c r="K53" s="34" t="s">
        <v>29</v>
      </c>
      <c r="L53" s="83" t="s">
        <v>212</v>
      </c>
      <c r="M53" s="33" t="s">
        <v>213</v>
      </c>
      <c r="N53" s="115" t="s">
        <v>31</v>
      </c>
      <c r="O53" s="33" t="s">
        <v>12</v>
      </c>
      <c r="P53" s="33" t="s">
        <v>13</v>
      </c>
      <c r="Q53" s="33" t="s">
        <v>14</v>
      </c>
      <c r="R53" s="33" t="s">
        <v>15</v>
      </c>
      <c r="S53" s="33" t="s">
        <v>16</v>
      </c>
      <c r="T53" s="33" t="s">
        <v>17</v>
      </c>
      <c r="U53" s="33" t="s">
        <v>18</v>
      </c>
      <c r="V53" s="33" t="s">
        <v>32</v>
      </c>
      <c r="W53" s="83" t="s">
        <v>212</v>
      </c>
      <c r="X53" s="33" t="s">
        <v>213</v>
      </c>
      <c r="Y53" s="115" t="s">
        <v>31</v>
      </c>
      <c r="Z53" s="142"/>
      <c r="AA53" s="143"/>
      <c r="AB53" s="145"/>
    </row>
    <row r="54" spans="1:33" ht="28">
      <c r="A54" s="39">
        <v>1</v>
      </c>
      <c r="B54" s="43" t="s">
        <v>166</v>
      </c>
      <c r="C54" s="37" t="s">
        <v>73</v>
      </c>
      <c r="D54" s="84"/>
      <c r="E54" s="84"/>
      <c r="F54" s="85"/>
      <c r="G54" s="85"/>
      <c r="H54" s="85"/>
      <c r="I54" s="85"/>
      <c r="J54" s="85"/>
      <c r="K54" s="86"/>
      <c r="L54" s="87"/>
      <c r="M54" s="84"/>
      <c r="N54" s="84"/>
      <c r="O54" s="84"/>
      <c r="P54" s="84">
        <v>30</v>
      </c>
      <c r="Q54" s="85"/>
      <c r="R54" s="85"/>
      <c r="S54" s="85"/>
      <c r="T54" s="85"/>
      <c r="U54" s="85"/>
      <c r="V54" s="88">
        <v>10</v>
      </c>
      <c r="W54" s="87">
        <f t="shared" ref="W54:W64" si="6">SUM(M54:V54)</f>
        <v>40</v>
      </c>
      <c r="X54" s="89">
        <v>1.5</v>
      </c>
      <c r="Y54" s="87" t="s">
        <v>3</v>
      </c>
      <c r="Z54" s="81">
        <f t="shared" ref="Z54:Z69" si="7">SUM(D54:K54)+SUM(O54:V54)</f>
        <v>40</v>
      </c>
      <c r="AA54" s="80">
        <f t="shared" ref="AA54:AA69" si="8">SUM(M54+X54)</f>
        <v>1.5</v>
      </c>
      <c r="AB54" s="80">
        <f t="shared" ref="AB54:AB69" si="9">SUM(K54,V54)</f>
        <v>10</v>
      </c>
    </row>
    <row r="55" spans="1:33" ht="28">
      <c r="A55" s="39">
        <v>2</v>
      </c>
      <c r="B55" s="43" t="s">
        <v>167</v>
      </c>
      <c r="C55" s="37" t="s">
        <v>105</v>
      </c>
      <c r="D55" s="118"/>
      <c r="E55" s="118"/>
      <c r="F55" s="15"/>
      <c r="G55" s="15"/>
      <c r="H55" s="15"/>
      <c r="I55" s="7"/>
      <c r="J55" s="7"/>
      <c r="K55" s="120"/>
      <c r="L55" s="120"/>
      <c r="M55" s="118"/>
      <c r="N55" s="118"/>
      <c r="O55" s="118"/>
      <c r="P55" s="118">
        <v>30</v>
      </c>
      <c r="Q55" s="15"/>
      <c r="R55" s="15"/>
      <c r="S55" s="15"/>
      <c r="T55" s="15"/>
      <c r="U55" s="15"/>
      <c r="V55" s="65">
        <v>10</v>
      </c>
      <c r="W55" s="15">
        <f t="shared" si="6"/>
        <v>40</v>
      </c>
      <c r="X55" s="116">
        <v>1.5</v>
      </c>
      <c r="Y55" s="15" t="s">
        <v>3</v>
      </c>
      <c r="Z55" s="38">
        <f t="shared" si="7"/>
        <v>40</v>
      </c>
      <c r="AA55" s="117">
        <f t="shared" si="8"/>
        <v>1.5</v>
      </c>
      <c r="AB55" s="80">
        <f t="shared" si="9"/>
        <v>10</v>
      </c>
    </row>
    <row r="56" spans="1:33" s="6" customFormat="1" ht="28">
      <c r="A56" s="39">
        <v>3</v>
      </c>
      <c r="B56" s="36" t="s">
        <v>100</v>
      </c>
      <c r="C56" s="37" t="s">
        <v>76</v>
      </c>
      <c r="D56" s="29"/>
      <c r="E56" s="118"/>
      <c r="F56" s="8"/>
      <c r="G56" s="8"/>
      <c r="H56" s="8"/>
      <c r="I56" s="7"/>
      <c r="J56" s="7"/>
      <c r="K56" s="120"/>
      <c r="L56" s="120"/>
      <c r="M56" s="29"/>
      <c r="N56" s="29"/>
      <c r="O56" s="118"/>
      <c r="P56" s="118">
        <v>30</v>
      </c>
      <c r="Q56" s="8"/>
      <c r="R56" s="8"/>
      <c r="S56" s="8"/>
      <c r="T56" s="8"/>
      <c r="U56" s="8"/>
      <c r="V56" s="65">
        <v>10</v>
      </c>
      <c r="W56" s="15">
        <f t="shared" si="6"/>
        <v>40</v>
      </c>
      <c r="X56" s="116">
        <v>1.5</v>
      </c>
      <c r="Y56" s="15" t="s">
        <v>3</v>
      </c>
      <c r="Z56" s="38">
        <f t="shared" si="7"/>
        <v>40</v>
      </c>
      <c r="AA56" s="117">
        <f t="shared" si="8"/>
        <v>1.5</v>
      </c>
      <c r="AB56" s="80">
        <f t="shared" si="9"/>
        <v>10</v>
      </c>
      <c r="AC56" s="4"/>
    </row>
    <row r="57" spans="1:33" ht="29.25" customHeight="1">
      <c r="A57" s="39">
        <v>4</v>
      </c>
      <c r="B57" s="55" t="s">
        <v>67</v>
      </c>
      <c r="C57" s="37" t="s">
        <v>102</v>
      </c>
      <c r="D57" s="29"/>
      <c r="E57" s="118"/>
      <c r="F57" s="8"/>
      <c r="G57" s="8"/>
      <c r="H57" s="8"/>
      <c r="I57" s="7"/>
      <c r="J57" s="7"/>
      <c r="K57" s="120"/>
      <c r="L57" s="120"/>
      <c r="M57" s="29"/>
      <c r="N57" s="29"/>
      <c r="O57" s="118"/>
      <c r="P57" s="118">
        <v>30</v>
      </c>
      <c r="Q57" s="8"/>
      <c r="R57" s="7"/>
      <c r="S57" s="7"/>
      <c r="T57" s="7"/>
      <c r="U57" s="7"/>
      <c r="V57" s="65">
        <v>10</v>
      </c>
      <c r="W57" s="15">
        <f t="shared" si="6"/>
        <v>40</v>
      </c>
      <c r="X57" s="116">
        <v>1.5</v>
      </c>
      <c r="Y57" s="15" t="s">
        <v>3</v>
      </c>
      <c r="Z57" s="38">
        <f t="shared" si="7"/>
        <v>40</v>
      </c>
      <c r="AA57" s="117">
        <f t="shared" si="8"/>
        <v>1.5</v>
      </c>
      <c r="AB57" s="80">
        <f t="shared" si="9"/>
        <v>10</v>
      </c>
    </row>
    <row r="58" spans="1:33" s="6" customFormat="1" ht="28">
      <c r="A58" s="39">
        <v>5</v>
      </c>
      <c r="B58" s="55" t="s">
        <v>168</v>
      </c>
      <c r="C58" s="37" t="s">
        <v>105</v>
      </c>
      <c r="D58" s="56"/>
      <c r="E58" s="118"/>
      <c r="F58" s="15"/>
      <c r="G58" s="15"/>
      <c r="H58" s="15"/>
      <c r="I58" s="7"/>
      <c r="J58" s="7"/>
      <c r="K58" s="120"/>
      <c r="L58" s="15"/>
      <c r="M58" s="29"/>
      <c r="N58" s="56"/>
      <c r="O58" s="118"/>
      <c r="P58" s="118">
        <v>30</v>
      </c>
      <c r="Q58" s="13"/>
      <c r="R58" s="13"/>
      <c r="S58" s="13"/>
      <c r="T58" s="13"/>
      <c r="U58" s="13"/>
      <c r="V58" s="65">
        <v>10</v>
      </c>
      <c r="W58" s="13">
        <f t="shared" si="6"/>
        <v>40</v>
      </c>
      <c r="X58" s="116">
        <v>1.5</v>
      </c>
      <c r="Y58" s="13" t="s">
        <v>3</v>
      </c>
      <c r="Z58" s="38">
        <f t="shared" si="7"/>
        <v>40</v>
      </c>
      <c r="AA58" s="117">
        <f t="shared" si="8"/>
        <v>1.5</v>
      </c>
      <c r="AB58" s="80">
        <f t="shared" si="9"/>
        <v>10</v>
      </c>
      <c r="AC58" s="4"/>
    </row>
    <row r="59" spans="1:33" s="26" customFormat="1" ht="31.5" customHeight="1">
      <c r="A59" s="39">
        <v>6</v>
      </c>
      <c r="B59" s="36" t="s">
        <v>74</v>
      </c>
      <c r="C59" s="37" t="s">
        <v>217</v>
      </c>
      <c r="D59" s="13"/>
      <c r="E59" s="118"/>
      <c r="F59" s="13"/>
      <c r="G59" s="13"/>
      <c r="H59" s="13"/>
      <c r="I59" s="7"/>
      <c r="J59" s="7"/>
      <c r="K59" s="120"/>
      <c r="L59" s="15"/>
      <c r="M59" s="117"/>
      <c r="N59" s="13"/>
      <c r="O59" s="118"/>
      <c r="P59" s="118">
        <v>30</v>
      </c>
      <c r="Q59" s="13"/>
      <c r="R59" s="13"/>
      <c r="S59" s="13"/>
      <c r="T59" s="13"/>
      <c r="U59" s="13"/>
      <c r="V59" s="65">
        <v>10</v>
      </c>
      <c r="W59" s="13">
        <f t="shared" si="6"/>
        <v>40</v>
      </c>
      <c r="X59" s="116">
        <v>1.5</v>
      </c>
      <c r="Y59" s="13" t="s">
        <v>3</v>
      </c>
      <c r="Z59" s="38">
        <f t="shared" si="7"/>
        <v>40</v>
      </c>
      <c r="AA59" s="117">
        <f t="shared" si="8"/>
        <v>1.5</v>
      </c>
      <c r="AB59" s="80">
        <f t="shared" si="9"/>
        <v>10</v>
      </c>
      <c r="AC59" s="4"/>
    </row>
    <row r="60" spans="1:33" s="26" customFormat="1" ht="29.25" customHeight="1">
      <c r="A60" s="39">
        <v>7</v>
      </c>
      <c r="B60" s="36" t="s">
        <v>58</v>
      </c>
      <c r="C60" s="37" t="s">
        <v>235</v>
      </c>
      <c r="D60" s="97"/>
      <c r="E60" s="118"/>
      <c r="F60" s="97"/>
      <c r="G60" s="97"/>
      <c r="H60" s="97"/>
      <c r="I60" s="7"/>
      <c r="J60" s="7"/>
      <c r="K60" s="120"/>
      <c r="L60" s="15"/>
      <c r="M60" s="13"/>
      <c r="N60" s="97"/>
      <c r="O60" s="118"/>
      <c r="P60" s="118">
        <v>30</v>
      </c>
      <c r="Q60" s="13"/>
      <c r="R60" s="13"/>
      <c r="S60" s="13"/>
      <c r="T60" s="13"/>
      <c r="U60" s="13"/>
      <c r="V60" s="65">
        <v>10</v>
      </c>
      <c r="W60" s="13">
        <f t="shared" si="6"/>
        <v>40</v>
      </c>
      <c r="X60" s="116">
        <v>1.5</v>
      </c>
      <c r="Y60" s="13" t="s">
        <v>3</v>
      </c>
      <c r="Z60" s="38">
        <f t="shared" si="7"/>
        <v>40</v>
      </c>
      <c r="AA60" s="117">
        <f t="shared" si="8"/>
        <v>1.5</v>
      </c>
      <c r="AB60" s="80">
        <f t="shared" si="9"/>
        <v>10</v>
      </c>
      <c r="AC60" s="4"/>
    </row>
    <row r="61" spans="1:33" s="26" customFormat="1" ht="32.25" customHeight="1">
      <c r="A61" s="39">
        <v>8</v>
      </c>
      <c r="B61" s="66" t="s">
        <v>128</v>
      </c>
      <c r="C61" s="37" t="s">
        <v>201</v>
      </c>
      <c r="D61" s="67"/>
      <c r="E61" s="118"/>
      <c r="F61" s="13"/>
      <c r="G61" s="13"/>
      <c r="H61" s="13"/>
      <c r="I61" s="7"/>
      <c r="J61" s="7"/>
      <c r="K61" s="120"/>
      <c r="L61" s="15"/>
      <c r="M61" s="29"/>
      <c r="N61" s="67"/>
      <c r="O61" s="118"/>
      <c r="P61" s="118">
        <v>30</v>
      </c>
      <c r="Q61" s="13"/>
      <c r="R61" s="13"/>
      <c r="S61" s="13"/>
      <c r="T61" s="13"/>
      <c r="U61" s="13"/>
      <c r="V61" s="65">
        <v>10</v>
      </c>
      <c r="W61" s="13">
        <f t="shared" si="6"/>
        <v>40</v>
      </c>
      <c r="X61" s="116">
        <v>1.5</v>
      </c>
      <c r="Y61" s="13" t="s">
        <v>3</v>
      </c>
      <c r="Z61" s="38">
        <f t="shared" si="7"/>
        <v>40</v>
      </c>
      <c r="AA61" s="117">
        <f t="shared" si="8"/>
        <v>1.5</v>
      </c>
      <c r="AB61" s="80">
        <f t="shared" si="9"/>
        <v>10</v>
      </c>
      <c r="AC61" s="4"/>
    </row>
    <row r="62" spans="1:33" s="26" customFormat="1" ht="34.25" customHeight="1">
      <c r="A62" s="39">
        <v>9</v>
      </c>
      <c r="B62" s="55" t="s">
        <v>131</v>
      </c>
      <c r="C62" s="37" t="s">
        <v>76</v>
      </c>
      <c r="D62" s="29"/>
      <c r="E62" s="118"/>
      <c r="F62" s="8"/>
      <c r="G62" s="8"/>
      <c r="H62" s="8"/>
      <c r="I62" s="7"/>
      <c r="J62" s="7"/>
      <c r="K62" s="120"/>
      <c r="L62" s="15"/>
      <c r="M62" s="97"/>
      <c r="N62" s="29"/>
      <c r="O62" s="118"/>
      <c r="P62" s="118">
        <v>30</v>
      </c>
      <c r="Q62" s="13"/>
      <c r="R62" s="13"/>
      <c r="S62" s="13"/>
      <c r="T62" s="13"/>
      <c r="U62" s="13"/>
      <c r="V62" s="65">
        <v>10</v>
      </c>
      <c r="W62" s="13">
        <f t="shared" si="6"/>
        <v>40</v>
      </c>
      <c r="X62" s="116">
        <v>1.5</v>
      </c>
      <c r="Y62" s="13" t="s">
        <v>3</v>
      </c>
      <c r="Z62" s="38">
        <f t="shared" si="7"/>
        <v>40</v>
      </c>
      <c r="AA62" s="117">
        <f t="shared" si="8"/>
        <v>1.5</v>
      </c>
      <c r="AB62" s="80">
        <f t="shared" si="9"/>
        <v>10</v>
      </c>
      <c r="AC62" s="4"/>
    </row>
    <row r="63" spans="1:33" s="26" customFormat="1" ht="28.25" customHeight="1">
      <c r="A63" s="39">
        <v>10</v>
      </c>
      <c r="B63" s="55" t="s">
        <v>133</v>
      </c>
      <c r="C63" s="37" t="s">
        <v>82</v>
      </c>
      <c r="D63" s="29"/>
      <c r="E63" s="118"/>
      <c r="F63" s="8"/>
      <c r="G63" s="8"/>
      <c r="H63" s="8"/>
      <c r="I63" s="7"/>
      <c r="J63" s="7"/>
      <c r="K63" s="120"/>
      <c r="L63" s="15"/>
      <c r="M63" s="97"/>
      <c r="N63" s="29"/>
      <c r="O63" s="118"/>
      <c r="P63" s="118">
        <v>30</v>
      </c>
      <c r="Q63" s="13"/>
      <c r="R63" s="13"/>
      <c r="S63" s="13"/>
      <c r="T63" s="13"/>
      <c r="U63" s="13"/>
      <c r="V63" s="65">
        <v>10</v>
      </c>
      <c r="W63" s="13">
        <f t="shared" si="6"/>
        <v>40</v>
      </c>
      <c r="X63" s="116">
        <v>1.5</v>
      </c>
      <c r="Y63" s="13" t="s">
        <v>3</v>
      </c>
      <c r="Z63" s="38">
        <f t="shared" si="7"/>
        <v>40</v>
      </c>
      <c r="AA63" s="117">
        <f t="shared" si="8"/>
        <v>1.5</v>
      </c>
      <c r="AB63" s="80">
        <f t="shared" si="9"/>
        <v>10</v>
      </c>
      <c r="AC63" s="4"/>
    </row>
    <row r="64" spans="1:33" s="26" customFormat="1" ht="32.5" customHeight="1">
      <c r="A64" s="39">
        <v>11</v>
      </c>
      <c r="B64" s="55" t="s">
        <v>61</v>
      </c>
      <c r="C64" s="37" t="s">
        <v>59</v>
      </c>
      <c r="D64" s="29"/>
      <c r="E64" s="118"/>
      <c r="F64" s="8"/>
      <c r="G64" s="8"/>
      <c r="H64" s="8"/>
      <c r="I64" s="7"/>
      <c r="J64" s="7"/>
      <c r="K64" s="120"/>
      <c r="L64" s="15"/>
      <c r="M64" s="97"/>
      <c r="N64" s="29"/>
      <c r="O64" s="118"/>
      <c r="P64" s="118">
        <v>30</v>
      </c>
      <c r="Q64" s="13"/>
      <c r="R64" s="13"/>
      <c r="S64" s="13"/>
      <c r="T64" s="13"/>
      <c r="U64" s="13"/>
      <c r="V64" s="65">
        <v>10</v>
      </c>
      <c r="W64" s="13">
        <f t="shared" si="6"/>
        <v>40</v>
      </c>
      <c r="X64" s="116">
        <v>1.5</v>
      </c>
      <c r="Y64" s="13" t="s">
        <v>3</v>
      </c>
      <c r="Z64" s="38">
        <f t="shared" si="7"/>
        <v>40</v>
      </c>
      <c r="AA64" s="117">
        <f t="shared" si="8"/>
        <v>1.5</v>
      </c>
      <c r="AB64" s="80">
        <f t="shared" si="9"/>
        <v>10</v>
      </c>
      <c r="AC64" s="4"/>
    </row>
    <row r="65" spans="1:31" s="26" customFormat="1" ht="32.5" customHeight="1">
      <c r="A65" s="39">
        <v>12</v>
      </c>
      <c r="B65" s="36" t="s">
        <v>169</v>
      </c>
      <c r="C65" s="37" t="s">
        <v>55</v>
      </c>
      <c r="D65" s="29"/>
      <c r="E65" s="118"/>
      <c r="F65" s="8"/>
      <c r="G65" s="8"/>
      <c r="H65" s="8"/>
      <c r="I65" s="7"/>
      <c r="J65" s="7"/>
      <c r="K65" s="120"/>
      <c r="L65" s="15"/>
      <c r="M65" s="97"/>
      <c r="N65" s="29"/>
      <c r="O65" s="118"/>
      <c r="P65" s="13">
        <v>30</v>
      </c>
      <c r="Q65" s="21"/>
      <c r="R65" s="21"/>
      <c r="S65" s="21"/>
      <c r="T65" s="21"/>
      <c r="U65" s="21"/>
      <c r="V65" s="65">
        <v>10</v>
      </c>
      <c r="W65" s="21">
        <f>SUM(D65:V65)</f>
        <v>40</v>
      </c>
      <c r="X65" s="117">
        <v>1.5</v>
      </c>
      <c r="Y65" s="13" t="s">
        <v>3</v>
      </c>
      <c r="Z65" s="38">
        <f t="shared" si="7"/>
        <v>40</v>
      </c>
      <c r="AA65" s="117">
        <f t="shared" si="8"/>
        <v>1.5</v>
      </c>
      <c r="AB65" s="80">
        <f t="shared" si="9"/>
        <v>10</v>
      </c>
      <c r="AC65" s="4"/>
    </row>
    <row r="66" spans="1:31" s="26" customFormat="1" ht="32.5" customHeight="1">
      <c r="A66" s="39">
        <v>13</v>
      </c>
      <c r="B66" s="36" t="s">
        <v>57</v>
      </c>
      <c r="C66" s="37" t="s">
        <v>177</v>
      </c>
      <c r="D66" s="29"/>
      <c r="E66" s="118"/>
      <c r="F66" s="8"/>
      <c r="G66" s="8"/>
      <c r="H66" s="8"/>
      <c r="I66" s="7"/>
      <c r="J66" s="7"/>
      <c r="K66" s="120"/>
      <c r="L66" s="15"/>
      <c r="M66" s="97"/>
      <c r="N66" s="29"/>
      <c r="O66" s="118"/>
      <c r="P66" s="13">
        <v>30</v>
      </c>
      <c r="Q66" s="21"/>
      <c r="R66" s="21"/>
      <c r="S66" s="21"/>
      <c r="T66" s="21"/>
      <c r="U66" s="21"/>
      <c r="V66" s="65">
        <v>10</v>
      </c>
      <c r="W66" s="21">
        <f>SUM(D66:V66)</f>
        <v>40</v>
      </c>
      <c r="X66" s="117">
        <v>1.5</v>
      </c>
      <c r="Y66" s="13" t="s">
        <v>3</v>
      </c>
      <c r="Z66" s="38">
        <f t="shared" si="7"/>
        <v>40</v>
      </c>
      <c r="AA66" s="117">
        <f t="shared" si="8"/>
        <v>1.5</v>
      </c>
      <c r="AB66" s="80">
        <f t="shared" si="9"/>
        <v>10</v>
      </c>
      <c r="AC66" s="4"/>
    </row>
    <row r="67" spans="1:31" s="26" customFormat="1" ht="32.5" customHeight="1">
      <c r="A67" s="39">
        <v>14</v>
      </c>
      <c r="B67" s="43" t="s">
        <v>103</v>
      </c>
      <c r="C67" s="121" t="s">
        <v>170</v>
      </c>
      <c r="D67" s="37"/>
      <c r="E67" s="118"/>
      <c r="F67" s="37"/>
      <c r="G67" s="37"/>
      <c r="H67" s="37"/>
      <c r="I67" s="7"/>
      <c r="J67" s="7"/>
      <c r="K67" s="37"/>
      <c r="L67" s="37"/>
      <c r="M67" s="37"/>
      <c r="N67" s="37"/>
      <c r="O67" s="118"/>
      <c r="P67" s="118">
        <v>30</v>
      </c>
      <c r="Q67" s="13"/>
      <c r="R67" s="13"/>
      <c r="S67" s="13"/>
      <c r="T67" s="13"/>
      <c r="U67" s="13"/>
      <c r="V67" s="65">
        <v>10</v>
      </c>
      <c r="W67" s="13">
        <f>SUM(M67:V67)</f>
        <v>40</v>
      </c>
      <c r="X67" s="116">
        <v>1.5</v>
      </c>
      <c r="Y67" s="13" t="s">
        <v>3</v>
      </c>
      <c r="Z67" s="38">
        <f t="shared" si="7"/>
        <v>40</v>
      </c>
      <c r="AA67" s="117">
        <f t="shared" si="8"/>
        <v>1.5</v>
      </c>
      <c r="AB67" s="80">
        <f t="shared" si="9"/>
        <v>10</v>
      </c>
      <c r="AC67" s="4"/>
    </row>
    <row r="68" spans="1:31" s="26" customFormat="1" ht="42" customHeight="1">
      <c r="A68" s="39">
        <v>15</v>
      </c>
      <c r="B68" s="43" t="s">
        <v>101</v>
      </c>
      <c r="C68" s="44" t="s">
        <v>76</v>
      </c>
      <c r="D68" s="37"/>
      <c r="E68" s="118"/>
      <c r="F68" s="37"/>
      <c r="G68" s="37"/>
      <c r="H68" s="37"/>
      <c r="I68" s="37"/>
      <c r="J68" s="37"/>
      <c r="K68" s="37"/>
      <c r="L68" s="37"/>
      <c r="M68" s="37"/>
      <c r="N68" s="37"/>
      <c r="O68" s="118"/>
      <c r="P68" s="118">
        <v>30</v>
      </c>
      <c r="Q68" s="13"/>
      <c r="R68" s="13"/>
      <c r="S68" s="13"/>
      <c r="T68" s="13"/>
      <c r="U68" s="13"/>
      <c r="V68" s="65">
        <v>10</v>
      </c>
      <c r="W68" s="13">
        <f>SUM(M68:V68)</f>
        <v>40</v>
      </c>
      <c r="X68" s="116">
        <v>1.5</v>
      </c>
      <c r="Y68" s="13" t="s">
        <v>3</v>
      </c>
      <c r="Z68" s="38">
        <f t="shared" si="7"/>
        <v>40</v>
      </c>
      <c r="AA68" s="117">
        <f t="shared" si="8"/>
        <v>1.5</v>
      </c>
      <c r="AB68" s="80">
        <f t="shared" si="9"/>
        <v>10</v>
      </c>
      <c r="AC68" s="4"/>
    </row>
    <row r="69" spans="1:31" s="26" customFormat="1" ht="42" customHeight="1">
      <c r="A69" s="35">
        <v>16</v>
      </c>
      <c r="B69" s="55" t="s">
        <v>199</v>
      </c>
      <c r="C69" s="37" t="s">
        <v>73</v>
      </c>
      <c r="D69" s="29"/>
      <c r="E69" s="29"/>
      <c r="F69" s="8"/>
      <c r="G69" s="8"/>
      <c r="H69" s="8"/>
      <c r="I69" s="8"/>
      <c r="J69" s="13"/>
      <c r="K69" s="117"/>
      <c r="L69" s="13"/>
      <c r="M69" s="29"/>
      <c r="N69" s="29"/>
      <c r="O69" s="29"/>
      <c r="P69" s="29">
        <v>30</v>
      </c>
      <c r="Q69" s="8"/>
      <c r="R69" s="8"/>
      <c r="S69" s="8"/>
      <c r="T69" s="8"/>
      <c r="U69" s="8"/>
      <c r="V69" s="64">
        <v>10</v>
      </c>
      <c r="W69" s="13">
        <f>SUM(M69:V69)</f>
        <v>40</v>
      </c>
      <c r="X69" s="117">
        <v>1.5</v>
      </c>
      <c r="Y69" s="13" t="s">
        <v>3</v>
      </c>
      <c r="Z69" s="38">
        <f t="shared" si="7"/>
        <v>40</v>
      </c>
      <c r="AA69" s="117">
        <f t="shared" si="8"/>
        <v>1.5</v>
      </c>
      <c r="AB69" s="80">
        <f t="shared" si="9"/>
        <v>10</v>
      </c>
      <c r="AC69" s="4"/>
    </row>
    <row r="70" spans="1:31" s="26" customFormat="1" ht="42" customHeight="1">
      <c r="A70" s="35">
        <v>17</v>
      </c>
      <c r="B70" s="55" t="s">
        <v>229</v>
      </c>
      <c r="C70" s="37" t="s">
        <v>230</v>
      </c>
      <c r="D70" s="29"/>
      <c r="E70" s="29"/>
      <c r="F70" s="8"/>
      <c r="G70" s="8"/>
      <c r="H70" s="8"/>
      <c r="I70" s="8"/>
      <c r="J70" s="13"/>
      <c r="K70" s="117"/>
      <c r="L70" s="13"/>
      <c r="M70" s="29"/>
      <c r="N70" s="29"/>
      <c r="O70" s="29"/>
      <c r="P70" s="29">
        <v>30</v>
      </c>
      <c r="Q70" s="8"/>
      <c r="R70" s="8"/>
      <c r="S70" s="8"/>
      <c r="T70" s="8"/>
      <c r="U70" s="8"/>
      <c r="V70" s="64">
        <v>10</v>
      </c>
      <c r="W70" s="13">
        <f>SUM(M70:V70)</f>
        <v>40</v>
      </c>
      <c r="X70" s="117">
        <v>1.5</v>
      </c>
      <c r="Y70" s="13" t="s">
        <v>3</v>
      </c>
      <c r="Z70" s="38">
        <f>SUM(D70:K70)+SUM(O70:V70)</f>
        <v>40</v>
      </c>
      <c r="AA70" s="117">
        <f>SUM(M70+X70)</f>
        <v>1.5</v>
      </c>
      <c r="AB70" s="80">
        <f>SUM(K70,V70)</f>
        <v>10</v>
      </c>
      <c r="AC70" s="4"/>
    </row>
    <row r="71" spans="1:31" s="26" customFormat="1" ht="60.75" customHeight="1">
      <c r="A71" s="35">
        <v>18</v>
      </c>
      <c r="B71" s="127" t="s">
        <v>237</v>
      </c>
      <c r="C71" s="128" t="s">
        <v>255</v>
      </c>
      <c r="D71" s="29"/>
      <c r="E71" s="29"/>
      <c r="F71" s="8"/>
      <c r="G71" s="8"/>
      <c r="H71" s="8"/>
      <c r="I71" s="8"/>
      <c r="J71" s="13"/>
      <c r="K71" s="125"/>
      <c r="L71" s="13"/>
      <c r="M71" s="29"/>
      <c r="N71" s="29"/>
      <c r="O71" s="29"/>
      <c r="P71" s="29">
        <v>30</v>
      </c>
      <c r="Q71" s="8"/>
      <c r="R71" s="8"/>
      <c r="S71" s="8"/>
      <c r="T71" s="8"/>
      <c r="U71" s="8"/>
      <c r="V71" s="64">
        <v>10</v>
      </c>
      <c r="W71" s="13">
        <f t="shared" ref="W71:W75" si="10">SUM(M71:V71)</f>
        <v>40</v>
      </c>
      <c r="X71" s="125">
        <v>1.5</v>
      </c>
      <c r="Y71" s="13" t="s">
        <v>3</v>
      </c>
      <c r="Z71" s="38">
        <f t="shared" ref="Z71:Z75" si="11">SUM(D71:K71)+SUM(O71:V71)</f>
        <v>40</v>
      </c>
      <c r="AA71" s="125">
        <f t="shared" ref="AA71:AA75" si="12">SUM(M71+X71)</f>
        <v>1.5</v>
      </c>
      <c r="AB71" s="80">
        <f t="shared" ref="AB71:AB75" si="13">SUM(K71,V71)</f>
        <v>10</v>
      </c>
      <c r="AC71" s="6"/>
    </row>
    <row r="72" spans="1:31" s="26" customFormat="1" ht="42" customHeight="1">
      <c r="A72" s="35">
        <v>19</v>
      </c>
      <c r="B72" s="129" t="s">
        <v>238</v>
      </c>
      <c r="C72" s="37" t="s">
        <v>73</v>
      </c>
      <c r="D72" s="29"/>
      <c r="E72" s="29"/>
      <c r="F72" s="8"/>
      <c r="G72" s="8"/>
      <c r="H72" s="8"/>
      <c r="I72" s="8"/>
      <c r="J72" s="13"/>
      <c r="K72" s="125"/>
      <c r="L72" s="13"/>
      <c r="M72" s="29"/>
      <c r="N72" s="29"/>
      <c r="O72" s="29"/>
      <c r="P72" s="29">
        <v>30</v>
      </c>
      <c r="Q72" s="8"/>
      <c r="R72" s="8"/>
      <c r="S72" s="8"/>
      <c r="T72" s="8"/>
      <c r="U72" s="8"/>
      <c r="V72" s="64">
        <v>10</v>
      </c>
      <c r="W72" s="13">
        <f t="shared" si="10"/>
        <v>40</v>
      </c>
      <c r="X72" s="125">
        <v>1.5</v>
      </c>
      <c r="Y72" s="13" t="s">
        <v>3</v>
      </c>
      <c r="Z72" s="38">
        <f t="shared" si="11"/>
        <v>40</v>
      </c>
      <c r="AA72" s="125">
        <f t="shared" si="12"/>
        <v>1.5</v>
      </c>
      <c r="AB72" s="80">
        <f t="shared" si="13"/>
        <v>10</v>
      </c>
      <c r="AC72" s="6"/>
    </row>
    <row r="73" spans="1:31" s="26" customFormat="1" ht="42" customHeight="1">
      <c r="A73" s="35">
        <v>20</v>
      </c>
      <c r="B73" s="130" t="s">
        <v>239</v>
      </c>
      <c r="C73" s="37" t="s">
        <v>73</v>
      </c>
      <c r="D73" s="29"/>
      <c r="E73" s="29"/>
      <c r="F73" s="8"/>
      <c r="G73" s="8"/>
      <c r="H73" s="8"/>
      <c r="I73" s="8"/>
      <c r="J73" s="13"/>
      <c r="K73" s="125"/>
      <c r="L73" s="13"/>
      <c r="M73" s="29"/>
      <c r="N73" s="29"/>
      <c r="O73" s="29"/>
      <c r="P73" s="29">
        <v>30</v>
      </c>
      <c r="Q73" s="8"/>
      <c r="R73" s="8"/>
      <c r="S73" s="8"/>
      <c r="T73" s="8"/>
      <c r="U73" s="8"/>
      <c r="V73" s="64">
        <v>10</v>
      </c>
      <c r="W73" s="13">
        <f t="shared" si="10"/>
        <v>40</v>
      </c>
      <c r="X73" s="125">
        <v>1.5</v>
      </c>
      <c r="Y73" s="13" t="s">
        <v>3</v>
      </c>
      <c r="Z73" s="38">
        <f t="shared" si="11"/>
        <v>40</v>
      </c>
      <c r="AA73" s="125">
        <f t="shared" si="12"/>
        <v>1.5</v>
      </c>
      <c r="AB73" s="80">
        <f t="shared" si="13"/>
        <v>10</v>
      </c>
      <c r="AC73" s="6"/>
    </row>
    <row r="74" spans="1:31" s="26" customFormat="1" ht="42" customHeight="1">
      <c r="A74" s="35">
        <v>21</v>
      </c>
      <c r="B74" s="55" t="s">
        <v>240</v>
      </c>
      <c r="C74" s="37" t="s">
        <v>73</v>
      </c>
      <c r="D74" s="29"/>
      <c r="E74" s="29"/>
      <c r="F74" s="8"/>
      <c r="G74" s="8"/>
      <c r="H74" s="8"/>
      <c r="I74" s="8"/>
      <c r="J74" s="13"/>
      <c r="K74" s="125"/>
      <c r="L74" s="13"/>
      <c r="M74" s="29"/>
      <c r="N74" s="29"/>
      <c r="O74" s="29"/>
      <c r="P74" s="29">
        <v>30</v>
      </c>
      <c r="Q74" s="8"/>
      <c r="R74" s="8"/>
      <c r="S74" s="8"/>
      <c r="T74" s="8"/>
      <c r="U74" s="8"/>
      <c r="V74" s="64">
        <v>10</v>
      </c>
      <c r="W74" s="13">
        <f t="shared" si="10"/>
        <v>40</v>
      </c>
      <c r="X74" s="125">
        <v>1.5</v>
      </c>
      <c r="Y74" s="13" t="s">
        <v>3</v>
      </c>
      <c r="Z74" s="38">
        <f t="shared" si="11"/>
        <v>40</v>
      </c>
      <c r="AA74" s="125">
        <f t="shared" si="12"/>
        <v>1.5</v>
      </c>
      <c r="AB74" s="80">
        <f t="shared" si="13"/>
        <v>10</v>
      </c>
      <c r="AC74" s="6"/>
    </row>
    <row r="75" spans="1:31" s="26" customFormat="1" ht="42" customHeight="1">
      <c r="A75" s="35">
        <v>22</v>
      </c>
      <c r="B75" s="55" t="s">
        <v>241</v>
      </c>
      <c r="C75" s="37" t="s">
        <v>230</v>
      </c>
      <c r="D75" s="29"/>
      <c r="E75" s="29"/>
      <c r="F75" s="8"/>
      <c r="G75" s="8"/>
      <c r="H75" s="8"/>
      <c r="I75" s="8"/>
      <c r="J75" s="13"/>
      <c r="K75" s="125"/>
      <c r="L75" s="13"/>
      <c r="M75" s="29"/>
      <c r="N75" s="29"/>
      <c r="O75" s="29"/>
      <c r="P75" s="29">
        <v>30</v>
      </c>
      <c r="Q75" s="8"/>
      <c r="R75" s="8"/>
      <c r="S75" s="8"/>
      <c r="T75" s="8"/>
      <c r="U75" s="8"/>
      <c r="V75" s="64">
        <v>10</v>
      </c>
      <c r="W75" s="13">
        <f t="shared" si="10"/>
        <v>40</v>
      </c>
      <c r="X75" s="125">
        <v>1.5</v>
      </c>
      <c r="Y75" s="13" t="s">
        <v>3</v>
      </c>
      <c r="Z75" s="38">
        <f t="shared" si="11"/>
        <v>40</v>
      </c>
      <c r="AA75" s="125">
        <f t="shared" si="12"/>
        <v>1.5</v>
      </c>
      <c r="AB75" s="80">
        <f t="shared" si="13"/>
        <v>10</v>
      </c>
      <c r="AC75" s="6"/>
    </row>
    <row r="76" spans="1:31" ht="43.5" customHeight="1">
      <c r="C76" s="4"/>
    </row>
    <row r="77" spans="1:31" ht="18">
      <c r="A77" s="24"/>
      <c r="B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10" t="s">
        <v>35</v>
      </c>
      <c r="O77" s="24"/>
      <c r="P77" s="24"/>
      <c r="Q77" s="24"/>
      <c r="R77" s="24"/>
      <c r="S77" s="24"/>
      <c r="T77" s="24"/>
      <c r="U77" s="24"/>
      <c r="V77" s="24"/>
      <c r="W77" s="24"/>
      <c r="X77" s="2"/>
      <c r="Y77" s="2"/>
      <c r="Z77" s="2"/>
      <c r="AA77" s="2"/>
      <c r="AD77" s="24"/>
      <c r="AE77" s="24"/>
    </row>
    <row r="78" spans="1:31" ht="18">
      <c r="A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"/>
      <c r="Y78" s="2"/>
      <c r="Z78" s="2"/>
      <c r="AA78" s="2"/>
      <c r="AD78" s="24"/>
      <c r="AE78" s="24"/>
    </row>
    <row r="79" spans="1:31" ht="14">
      <c r="X79" s="2"/>
      <c r="Y79" s="2"/>
      <c r="Z79" s="2"/>
      <c r="AA79" s="2"/>
    </row>
    <row r="80" spans="1:31" ht="14">
      <c r="X80" s="2"/>
      <c r="Y80" s="2"/>
      <c r="Z80" s="2"/>
      <c r="AA80" s="2"/>
    </row>
    <row r="81" spans="1:31" ht="14">
      <c r="X81" s="2"/>
      <c r="Y81" s="2"/>
      <c r="Z81" s="2"/>
      <c r="AA81" s="2"/>
    </row>
    <row r="82" spans="1:31" ht="14">
      <c r="X82" s="2"/>
      <c r="Y82" s="2"/>
      <c r="Z82" s="2"/>
      <c r="AA82" s="2"/>
    </row>
    <row r="83" spans="1:31" ht="18">
      <c r="A83" s="24"/>
      <c r="B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"/>
      <c r="Y83" s="2"/>
      <c r="Z83" s="2"/>
      <c r="AA83" s="2"/>
      <c r="AD83" s="24"/>
      <c r="AE83" s="24"/>
    </row>
    <row r="84" spans="1:31" ht="18">
      <c r="A84" s="24"/>
      <c r="B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"/>
      <c r="Y84" s="2"/>
      <c r="Z84" s="2"/>
      <c r="AA84" s="2"/>
      <c r="AD84" s="24"/>
      <c r="AE84" s="24"/>
    </row>
    <row r="85" spans="1:31" ht="18">
      <c r="A85" s="24"/>
      <c r="B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"/>
      <c r="Y85" s="2"/>
      <c r="Z85" s="2"/>
      <c r="AA85" s="2"/>
      <c r="AD85" s="24"/>
      <c r="AE85" s="24"/>
    </row>
    <row r="86" spans="1:31" ht="18">
      <c r="A86" s="24"/>
      <c r="B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1:31" ht="18">
      <c r="A87" s="24"/>
      <c r="B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1" ht="18">
      <c r="A88" s="24"/>
      <c r="B88" s="24"/>
      <c r="D88" s="24"/>
      <c r="E88" s="11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1:31" ht="18">
      <c r="A89" s="24"/>
      <c r="B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1:31" ht="18">
      <c r="A90" s="24"/>
      <c r="B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1:31" ht="18">
      <c r="A91" s="24"/>
      <c r="B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1:31" ht="18">
      <c r="A92" s="24"/>
      <c r="B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1:31" ht="18">
      <c r="A93" s="24"/>
      <c r="B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1:31" ht="18">
      <c r="A94" s="24"/>
      <c r="B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1:31" ht="18">
      <c r="A95" s="24"/>
      <c r="B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1:31" ht="18">
      <c r="A96" s="24"/>
      <c r="B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1:31" ht="18">
      <c r="A97" s="24"/>
      <c r="B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1:31" ht="18">
      <c r="A98" s="24"/>
      <c r="B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1:31" ht="18">
      <c r="A99" s="24"/>
      <c r="B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1:31" ht="18">
      <c r="A100" s="24"/>
      <c r="B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1:31" ht="18">
      <c r="A101" s="24"/>
      <c r="B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1:31" ht="18">
      <c r="A102" s="24"/>
      <c r="B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1:31" ht="18">
      <c r="A103" s="24"/>
      <c r="B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1:31" ht="18">
      <c r="A104" s="24"/>
      <c r="B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1:31" ht="18">
      <c r="A105" s="24"/>
      <c r="B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1:31" ht="18">
      <c r="A106" s="24"/>
      <c r="B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1:31" ht="18">
      <c r="A107" s="24"/>
      <c r="B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1:31" ht="18">
      <c r="A108" s="24"/>
      <c r="B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1:31" ht="18">
      <c r="A109" s="24"/>
      <c r="B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1:31" ht="18">
      <c r="A110" s="24"/>
      <c r="B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1:31" ht="18">
      <c r="A111" s="24"/>
      <c r="B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1:31" ht="18">
      <c r="A112" s="24"/>
      <c r="B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1:31" ht="18">
      <c r="A113" s="24"/>
      <c r="B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1:31" ht="18">
      <c r="A114" s="24"/>
      <c r="B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1:31" ht="18">
      <c r="A115" s="24"/>
      <c r="B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1:31" ht="18">
      <c r="A116" s="24"/>
      <c r="B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1:31" ht="18">
      <c r="A117" s="24"/>
      <c r="B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1:31" ht="18">
      <c r="A118" s="24"/>
      <c r="B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1:31" ht="18">
      <c r="A119" s="24"/>
      <c r="B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1:31" ht="18">
      <c r="A120" s="24"/>
      <c r="B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1:31" ht="18">
      <c r="A121" s="24"/>
      <c r="B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1:31" ht="18">
      <c r="A122" s="24"/>
      <c r="B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1:31" ht="18">
      <c r="A123" s="24"/>
      <c r="B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1:31" ht="18">
      <c r="A124" s="24"/>
      <c r="B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1:31" ht="18">
      <c r="A125" s="24"/>
      <c r="B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1:31" ht="18">
      <c r="A126" s="24"/>
      <c r="B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1:31" ht="18">
      <c r="A127" s="24"/>
      <c r="B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1:31" ht="18">
      <c r="A128" s="24"/>
      <c r="B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1:31" ht="18">
      <c r="A129" s="24"/>
      <c r="B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1:31" ht="18">
      <c r="A130" s="24"/>
      <c r="B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1:31" ht="18">
      <c r="A131" s="24"/>
      <c r="B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1:31" ht="18">
      <c r="A132" s="24"/>
      <c r="B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1:31" ht="18">
      <c r="A133" s="24"/>
      <c r="B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1:31" ht="18">
      <c r="A134" s="24"/>
      <c r="B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1:31" ht="18">
      <c r="A135" s="24"/>
      <c r="B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1:31" ht="18">
      <c r="A136" s="24"/>
      <c r="B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1:31" ht="18">
      <c r="A137" s="24"/>
      <c r="B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1:31" ht="18">
      <c r="A138" s="24"/>
      <c r="B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1:31" ht="18">
      <c r="A139" s="24"/>
      <c r="B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1:31" ht="18">
      <c r="A140" s="24"/>
      <c r="B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1:31" ht="18">
      <c r="A141" s="24"/>
      <c r="B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1:31" ht="18">
      <c r="A142" s="24"/>
      <c r="B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1:31" ht="18">
      <c r="A143" s="24"/>
      <c r="B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1:31" ht="18">
      <c r="A144" s="24"/>
      <c r="B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1:31" ht="18">
      <c r="A145" s="24"/>
      <c r="B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1:31" ht="18">
      <c r="A146" s="24"/>
      <c r="B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1:31" ht="18">
      <c r="A147" s="24"/>
      <c r="B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1:31" ht="18">
      <c r="A148" s="24"/>
      <c r="B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1:31" ht="18">
      <c r="A149" s="24"/>
      <c r="B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1:31" ht="18">
      <c r="A150" s="24"/>
      <c r="B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1:31" ht="18">
      <c r="A151" s="24"/>
      <c r="B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1:31" ht="18">
      <c r="A152" s="24"/>
      <c r="B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1:31" ht="18">
      <c r="A153" s="24"/>
      <c r="B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1:31" ht="18">
      <c r="A154" s="24"/>
      <c r="B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1:31" ht="18">
      <c r="A155" s="24"/>
      <c r="B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1:31" ht="18">
      <c r="A156" s="24"/>
      <c r="B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1:31" ht="18">
      <c r="A157" s="24"/>
      <c r="B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1:31" ht="18">
      <c r="A158" s="24"/>
      <c r="B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1:31" ht="18">
      <c r="A159" s="24"/>
      <c r="B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1:31" ht="18">
      <c r="A160" s="24"/>
      <c r="B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1:31" ht="18">
      <c r="A161" s="24"/>
      <c r="B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1:31" ht="18">
      <c r="A162" s="24"/>
      <c r="B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1:31" ht="18">
      <c r="A163" s="24"/>
      <c r="B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1:31" ht="18">
      <c r="A164" s="24"/>
      <c r="B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1:31" ht="18">
      <c r="A165" s="24"/>
      <c r="B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1:31" ht="18">
      <c r="A166" s="24"/>
      <c r="B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1:31" ht="18">
      <c r="A167" s="24"/>
      <c r="B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1:31" ht="18">
      <c r="A168" s="24"/>
      <c r="B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</row>
    <row r="169" spans="1:31" ht="18">
      <c r="A169" s="24"/>
      <c r="B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</row>
    <row r="170" spans="1:31" ht="18">
      <c r="A170" s="24"/>
      <c r="B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 spans="1:31" ht="18">
      <c r="A171" s="24"/>
      <c r="B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</row>
  </sheetData>
  <mergeCells count="30">
    <mergeCell ref="G6:J6"/>
    <mergeCell ref="G1:J1"/>
    <mergeCell ref="G2:J2"/>
    <mergeCell ref="G3:J3"/>
    <mergeCell ref="G4:J4"/>
    <mergeCell ref="G5:J5"/>
    <mergeCell ref="AB10:AB12"/>
    <mergeCell ref="D11:M11"/>
    <mergeCell ref="O11:Y11"/>
    <mergeCell ref="D47:K47"/>
    <mergeCell ref="O47:V47"/>
    <mergeCell ref="Z10:Z12"/>
    <mergeCell ref="AA10:AA12"/>
    <mergeCell ref="G7:J7"/>
    <mergeCell ref="G8:J8"/>
    <mergeCell ref="D10:Y10"/>
    <mergeCell ref="A51:A53"/>
    <mergeCell ref="B51:B53"/>
    <mergeCell ref="C51:C53"/>
    <mergeCell ref="D51:Y51"/>
    <mergeCell ref="A10:A12"/>
    <mergeCell ref="B10:B12"/>
    <mergeCell ref="C10:C12"/>
    <mergeCell ref="D48:K48"/>
    <mergeCell ref="O48:V48"/>
    <mergeCell ref="Z51:Z53"/>
    <mergeCell ref="AA51:AA53"/>
    <mergeCell ref="AB51:AB53"/>
    <mergeCell ref="D52:M52"/>
    <mergeCell ref="O52:Y5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4" fitToWidth="0" fitToHeight="0" orientation="landscape" r:id="rId1"/>
  <headerFooter alignWithMargins="0"/>
  <rowBreaks count="2" manualBreakCount="2">
    <brk id="28" max="27" man="1"/>
    <brk id="49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G119"/>
  <sheetViews>
    <sheetView topLeftCell="A16" zoomScaleNormal="100" zoomScaleSheetLayoutView="100" workbookViewId="0">
      <selection activeCell="E19" sqref="E19"/>
    </sheetView>
  </sheetViews>
  <sheetFormatPr defaultColWidth="8.81640625" defaultRowHeight="12.5"/>
  <cols>
    <col min="1" max="1" width="4.1796875" style="4" bestFit="1" customWidth="1"/>
    <col min="2" max="2" width="35.1796875" style="4" customWidth="1"/>
    <col min="3" max="3" width="40.81640625" style="12" customWidth="1"/>
    <col min="4" max="4" width="4.54296875" style="4" bestFit="1" customWidth="1"/>
    <col min="5" max="5" width="4.1796875" style="4" bestFit="1" customWidth="1"/>
    <col min="6" max="6" width="6.81640625" style="4" customWidth="1"/>
    <col min="7" max="7" width="4.453125" style="17" bestFit="1" customWidth="1"/>
    <col min="8" max="8" width="4.1796875" style="4" bestFit="1" customWidth="1"/>
    <col min="9" max="9" width="4.54296875" style="4" bestFit="1" customWidth="1"/>
    <col min="10" max="11" width="4.1796875" style="4" bestFit="1" customWidth="1"/>
    <col min="12" max="13" width="6.1796875" style="4" customWidth="1"/>
    <col min="14" max="14" width="10.81640625" style="4" customWidth="1"/>
    <col min="15" max="15" width="4.54296875" style="4" bestFit="1" customWidth="1"/>
    <col min="16" max="16" width="4.1796875" style="4" bestFit="1" customWidth="1"/>
    <col min="17" max="17" width="4.54296875" style="4" bestFit="1" customWidth="1"/>
    <col min="18" max="18" width="4.453125" style="4" bestFit="1" customWidth="1"/>
    <col min="19" max="19" width="4.1796875" style="4" bestFit="1" customWidth="1"/>
    <col min="20" max="20" width="4.54296875" style="4" bestFit="1" customWidth="1"/>
    <col min="21" max="22" width="4.1796875" style="4" bestFit="1" customWidth="1"/>
    <col min="23" max="23" width="4.54296875" style="4" bestFit="1" customWidth="1"/>
    <col min="24" max="24" width="9.81640625" style="4" customWidth="1"/>
    <col min="25" max="25" width="11.1796875" style="4" customWidth="1"/>
    <col min="26" max="26" width="6.81640625" style="4" customWidth="1"/>
    <col min="27" max="27" width="5.54296875" style="4" customWidth="1"/>
    <col min="28" max="16384" width="8.81640625" style="4"/>
  </cols>
  <sheetData>
    <row r="1" spans="1:31" s="2" customFormat="1" ht="14">
      <c r="A1" s="16"/>
      <c r="B1" s="30" t="s">
        <v>8</v>
      </c>
      <c r="C1" s="31" t="s">
        <v>38</v>
      </c>
      <c r="F1" s="32" t="s">
        <v>12</v>
      </c>
      <c r="G1" s="147" t="s">
        <v>21</v>
      </c>
      <c r="H1" s="149"/>
      <c r="I1" s="149"/>
      <c r="J1" s="149"/>
      <c r="K1" s="3"/>
      <c r="L1" s="3"/>
      <c r="M1" s="119"/>
      <c r="N1" s="155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19"/>
      <c r="AA1" s="119"/>
      <c r="AB1" s="10"/>
      <c r="AC1" s="10"/>
      <c r="AD1" s="10"/>
      <c r="AE1" s="10"/>
    </row>
    <row r="2" spans="1:31" s="2" customFormat="1" ht="14">
      <c r="A2" s="57"/>
      <c r="B2" s="30" t="s">
        <v>9</v>
      </c>
      <c r="C2" s="30" t="s">
        <v>80</v>
      </c>
      <c r="F2" s="32" t="s">
        <v>13</v>
      </c>
      <c r="G2" s="147" t="s">
        <v>27</v>
      </c>
      <c r="H2" s="148"/>
      <c r="I2" s="148"/>
      <c r="J2" s="148"/>
      <c r="K2" s="119"/>
      <c r="L2" s="119"/>
      <c r="Z2" s="119"/>
      <c r="AA2" s="119"/>
      <c r="AB2" s="10"/>
      <c r="AC2" s="10"/>
      <c r="AD2" s="10"/>
      <c r="AE2" s="10"/>
    </row>
    <row r="3" spans="1:31" s="2" customFormat="1" ht="14">
      <c r="A3" s="57"/>
      <c r="B3" s="30" t="s">
        <v>30</v>
      </c>
      <c r="C3" s="31" t="s">
        <v>39</v>
      </c>
      <c r="F3" s="32" t="s">
        <v>19</v>
      </c>
      <c r="G3" s="147" t="s">
        <v>22</v>
      </c>
      <c r="H3" s="148"/>
      <c r="I3" s="148"/>
      <c r="J3" s="148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0"/>
      <c r="AC3" s="10"/>
      <c r="AD3" s="10"/>
      <c r="AE3" s="10"/>
    </row>
    <row r="4" spans="1:31" s="2" customFormat="1" ht="14">
      <c r="A4" s="57"/>
      <c r="B4" s="30" t="s">
        <v>33</v>
      </c>
      <c r="C4" s="30" t="s">
        <v>56</v>
      </c>
      <c r="F4" s="32" t="s">
        <v>20</v>
      </c>
      <c r="G4" s="147" t="s">
        <v>23</v>
      </c>
      <c r="H4" s="148"/>
      <c r="I4" s="148"/>
      <c r="J4" s="148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0"/>
      <c r="AC4" s="10"/>
      <c r="AD4" s="10"/>
      <c r="AE4" s="10"/>
    </row>
    <row r="5" spans="1:31" s="2" customFormat="1" ht="14">
      <c r="A5" s="57"/>
      <c r="B5" s="30" t="s">
        <v>34</v>
      </c>
      <c r="C5" s="31" t="s">
        <v>69</v>
      </c>
      <c r="F5" s="32" t="s">
        <v>16</v>
      </c>
      <c r="G5" s="147" t="s">
        <v>24</v>
      </c>
      <c r="H5" s="148"/>
      <c r="I5" s="148"/>
      <c r="J5" s="148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0"/>
      <c r="AC5" s="10"/>
      <c r="AD5" s="10"/>
      <c r="AE5" s="10"/>
    </row>
    <row r="6" spans="1:31" s="2" customFormat="1" ht="14">
      <c r="A6" s="57"/>
      <c r="B6" s="30" t="s">
        <v>28</v>
      </c>
      <c r="C6" s="31" t="s">
        <v>37</v>
      </c>
      <c r="F6" s="32" t="s">
        <v>17</v>
      </c>
      <c r="G6" s="147" t="s">
        <v>25</v>
      </c>
      <c r="H6" s="148"/>
      <c r="I6" s="148"/>
      <c r="J6" s="148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0"/>
      <c r="AC6" s="10"/>
      <c r="AD6" s="10"/>
      <c r="AE6" s="10"/>
    </row>
    <row r="7" spans="1:31" s="2" customFormat="1" ht="14">
      <c r="A7" s="57"/>
      <c r="B7" s="30" t="s">
        <v>10</v>
      </c>
      <c r="C7" s="122" t="s">
        <v>49</v>
      </c>
      <c r="F7" s="32" t="s">
        <v>18</v>
      </c>
      <c r="G7" s="147" t="s">
        <v>5</v>
      </c>
      <c r="H7" s="148"/>
      <c r="I7" s="148"/>
      <c r="J7" s="14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0"/>
      <c r="AC7" s="10"/>
      <c r="AD7" s="10"/>
      <c r="AE7" s="10"/>
    </row>
    <row r="8" spans="1:31" s="2" customFormat="1" ht="14">
      <c r="A8" s="57"/>
      <c r="B8" s="30" t="s">
        <v>11</v>
      </c>
      <c r="C8" s="122" t="s">
        <v>253</v>
      </c>
      <c r="F8" s="32" t="s">
        <v>29</v>
      </c>
      <c r="G8" s="147" t="s">
        <v>26</v>
      </c>
      <c r="H8" s="149"/>
      <c r="I8" s="149"/>
      <c r="J8" s="14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0"/>
      <c r="AC8" s="10"/>
      <c r="AD8" s="10"/>
      <c r="AE8" s="10"/>
    </row>
    <row r="9" spans="1:31" s="2" customFormat="1" ht="14">
      <c r="A9" s="57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0"/>
      <c r="AC9" s="10"/>
      <c r="AD9" s="10"/>
      <c r="AE9" s="10"/>
    </row>
    <row r="10" spans="1:31" s="2" customFormat="1" ht="14.5" customHeight="1">
      <c r="A10" s="152" t="s">
        <v>0</v>
      </c>
      <c r="B10" s="152" t="s">
        <v>7</v>
      </c>
      <c r="C10" s="152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41" t="s">
        <v>214</v>
      </c>
      <c r="AA10" s="141" t="s">
        <v>215</v>
      </c>
      <c r="AB10" s="144" t="s">
        <v>216</v>
      </c>
      <c r="AC10" s="10"/>
      <c r="AD10" s="10"/>
      <c r="AE10" s="10"/>
    </row>
    <row r="11" spans="1:31" s="2" customFormat="1" ht="14">
      <c r="A11" s="152"/>
      <c r="B11" s="152"/>
      <c r="C11" s="152"/>
      <c r="D11" s="146" t="s">
        <v>50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16"/>
      <c r="O11" s="146" t="s">
        <v>51</v>
      </c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2"/>
      <c r="AA11" s="143"/>
      <c r="AB11" s="145"/>
      <c r="AC11" s="10"/>
      <c r="AD11" s="10"/>
      <c r="AE11" s="10"/>
    </row>
    <row r="12" spans="1:31" s="2" customFormat="1" ht="198.75" customHeight="1">
      <c r="A12" s="152"/>
      <c r="B12" s="152"/>
      <c r="C12" s="152"/>
      <c r="D12" s="33" t="s">
        <v>12</v>
      </c>
      <c r="E12" s="33" t="s">
        <v>13</v>
      </c>
      <c r="F12" s="33" t="s">
        <v>14</v>
      </c>
      <c r="G12" s="33" t="s">
        <v>15</v>
      </c>
      <c r="H12" s="33" t="s">
        <v>16</v>
      </c>
      <c r="I12" s="33" t="s">
        <v>17</v>
      </c>
      <c r="J12" s="33" t="s">
        <v>18</v>
      </c>
      <c r="K12" s="34" t="s">
        <v>29</v>
      </c>
      <c r="L12" s="83" t="s">
        <v>212</v>
      </c>
      <c r="M12" s="33" t="s">
        <v>213</v>
      </c>
      <c r="N12" s="115" t="s">
        <v>31</v>
      </c>
      <c r="O12" s="33" t="s">
        <v>12</v>
      </c>
      <c r="P12" s="33" t="s">
        <v>13</v>
      </c>
      <c r="Q12" s="33" t="s">
        <v>14</v>
      </c>
      <c r="R12" s="33" t="s">
        <v>15</v>
      </c>
      <c r="S12" s="33" t="s">
        <v>16</v>
      </c>
      <c r="T12" s="33" t="s">
        <v>17</v>
      </c>
      <c r="U12" s="33" t="s">
        <v>18</v>
      </c>
      <c r="V12" s="33" t="s">
        <v>32</v>
      </c>
      <c r="W12" s="83" t="s">
        <v>212</v>
      </c>
      <c r="X12" s="33" t="s">
        <v>213</v>
      </c>
      <c r="Y12" s="115" t="s">
        <v>31</v>
      </c>
      <c r="Z12" s="142"/>
      <c r="AA12" s="143"/>
      <c r="AB12" s="145"/>
      <c r="AC12" s="10"/>
      <c r="AD12" s="10"/>
      <c r="AE12" s="10"/>
    </row>
    <row r="13" spans="1:31" s="2" customFormat="1" ht="22.5" customHeight="1">
      <c r="A13" s="18">
        <v>1</v>
      </c>
      <c r="B13" s="42" t="s">
        <v>81</v>
      </c>
      <c r="C13" s="44" t="s">
        <v>82</v>
      </c>
      <c r="D13" s="13">
        <v>15</v>
      </c>
      <c r="E13" s="13"/>
      <c r="F13" s="13">
        <v>13</v>
      </c>
      <c r="G13" s="13"/>
      <c r="H13" s="13"/>
      <c r="I13" s="13"/>
      <c r="J13" s="13"/>
      <c r="K13" s="64">
        <v>10</v>
      </c>
      <c r="L13" s="13">
        <f t="shared" ref="L13:L38" si="0">SUM(D13:K13)</f>
        <v>38</v>
      </c>
      <c r="M13" s="117">
        <v>1.5</v>
      </c>
      <c r="N13" s="117" t="s">
        <v>2</v>
      </c>
      <c r="O13" s="13"/>
      <c r="P13" s="13"/>
      <c r="Q13" s="13"/>
      <c r="R13" s="13"/>
      <c r="S13" s="13"/>
      <c r="T13" s="13"/>
      <c r="U13" s="13"/>
      <c r="V13" s="64"/>
      <c r="W13" s="13"/>
      <c r="X13" s="117"/>
      <c r="Y13" s="13"/>
      <c r="Z13" s="38">
        <f t="shared" ref="Z13:Z37" si="1">SUM(D13:K13)+SUM(O13:V13)</f>
        <v>38</v>
      </c>
      <c r="AA13" s="117">
        <f t="shared" ref="AA13:AA38" si="2">SUM(M13+X13)</f>
        <v>1.5</v>
      </c>
      <c r="AB13" s="117">
        <f>SUM(K13,V13)</f>
        <v>10</v>
      </c>
      <c r="AC13" s="10"/>
      <c r="AD13" s="10"/>
      <c r="AE13" s="10"/>
    </row>
    <row r="14" spans="1:31" s="2" customFormat="1" ht="27" customHeight="1">
      <c r="A14" s="18">
        <v>2</v>
      </c>
      <c r="B14" s="42" t="s">
        <v>83</v>
      </c>
      <c r="C14" s="44" t="s">
        <v>84</v>
      </c>
      <c r="D14" s="13"/>
      <c r="E14" s="13"/>
      <c r="F14" s="13"/>
      <c r="G14" s="13"/>
      <c r="H14" s="13"/>
      <c r="I14" s="13"/>
      <c r="J14" s="13"/>
      <c r="K14" s="64"/>
      <c r="L14" s="13"/>
      <c r="M14" s="117"/>
      <c r="N14" s="13"/>
      <c r="O14" s="8">
        <v>20</v>
      </c>
      <c r="P14" s="8"/>
      <c r="Q14" s="8"/>
      <c r="R14" s="8"/>
      <c r="S14" s="8"/>
      <c r="T14" s="8"/>
      <c r="U14" s="8"/>
      <c r="V14" s="64">
        <v>10</v>
      </c>
      <c r="W14" s="13">
        <f t="shared" ref="W14:W35" si="3">SUM(O14:V14)</f>
        <v>30</v>
      </c>
      <c r="X14" s="117">
        <v>1</v>
      </c>
      <c r="Y14" s="13" t="s">
        <v>3</v>
      </c>
      <c r="Z14" s="38">
        <f t="shared" si="1"/>
        <v>30</v>
      </c>
      <c r="AA14" s="117">
        <f t="shared" si="2"/>
        <v>1</v>
      </c>
      <c r="AB14" s="117">
        <f t="shared" ref="AB14:AB35" si="4">SUM(K14,V14)</f>
        <v>10</v>
      </c>
      <c r="AC14" s="10"/>
      <c r="AD14" s="10"/>
      <c r="AE14" s="10"/>
    </row>
    <row r="15" spans="1:31" s="2" customFormat="1" ht="27" customHeight="1">
      <c r="A15" s="18">
        <v>3</v>
      </c>
      <c r="B15" s="40" t="s">
        <v>85</v>
      </c>
      <c r="C15" s="68" t="s">
        <v>197</v>
      </c>
      <c r="D15" s="8">
        <v>10</v>
      </c>
      <c r="E15" s="8">
        <v>10</v>
      </c>
      <c r="F15" s="8">
        <v>10</v>
      </c>
      <c r="G15" s="8"/>
      <c r="H15" s="8"/>
      <c r="I15" s="8"/>
      <c r="J15" s="8"/>
      <c r="K15" s="64">
        <v>10</v>
      </c>
      <c r="L15" s="13">
        <f t="shared" si="0"/>
        <v>40</v>
      </c>
      <c r="M15" s="117">
        <v>1.5</v>
      </c>
      <c r="N15" s="13" t="s">
        <v>3</v>
      </c>
      <c r="O15" s="8"/>
      <c r="P15" s="8"/>
      <c r="Q15" s="8"/>
      <c r="R15" s="8"/>
      <c r="S15" s="8"/>
      <c r="T15" s="8"/>
      <c r="U15" s="8"/>
      <c r="V15" s="64"/>
      <c r="W15" s="13"/>
      <c r="X15" s="117"/>
      <c r="Y15" s="13"/>
      <c r="Z15" s="38">
        <f t="shared" si="1"/>
        <v>40</v>
      </c>
      <c r="AA15" s="117">
        <f t="shared" si="2"/>
        <v>1.5</v>
      </c>
      <c r="AB15" s="117">
        <f t="shared" si="4"/>
        <v>10</v>
      </c>
      <c r="AC15" s="10"/>
      <c r="AD15" s="10"/>
      <c r="AE15" s="10"/>
    </row>
    <row r="16" spans="1:31" s="2" customFormat="1" ht="17.25" customHeight="1">
      <c r="A16" s="18">
        <v>4</v>
      </c>
      <c r="B16" s="42" t="s">
        <v>86</v>
      </c>
      <c r="C16" s="44" t="s">
        <v>78</v>
      </c>
      <c r="D16" s="13">
        <v>15</v>
      </c>
      <c r="E16" s="13">
        <v>15</v>
      </c>
      <c r="F16" s="13"/>
      <c r="G16" s="13"/>
      <c r="H16" s="13"/>
      <c r="I16" s="13"/>
      <c r="J16" s="13"/>
      <c r="K16" s="64">
        <v>5</v>
      </c>
      <c r="L16" s="13">
        <f t="shared" si="0"/>
        <v>35</v>
      </c>
      <c r="M16" s="117">
        <v>1</v>
      </c>
      <c r="N16" s="117" t="s">
        <v>2</v>
      </c>
      <c r="O16" s="8"/>
      <c r="P16" s="8"/>
      <c r="Q16" s="8"/>
      <c r="R16" s="8"/>
      <c r="S16" s="8"/>
      <c r="T16" s="8"/>
      <c r="U16" s="8"/>
      <c r="V16" s="64"/>
      <c r="W16" s="13"/>
      <c r="X16" s="117"/>
      <c r="Y16" s="13"/>
      <c r="Z16" s="38">
        <f t="shared" si="1"/>
        <v>35</v>
      </c>
      <c r="AA16" s="117">
        <f t="shared" si="2"/>
        <v>1</v>
      </c>
      <c r="AB16" s="117">
        <f t="shared" si="4"/>
        <v>5</v>
      </c>
      <c r="AC16" s="10"/>
      <c r="AD16" s="10"/>
      <c r="AE16" s="10"/>
    </row>
    <row r="17" spans="1:31" s="2" customFormat="1" ht="28.5" customHeight="1">
      <c r="A17" s="18">
        <v>5</v>
      </c>
      <c r="B17" s="36" t="s">
        <v>178</v>
      </c>
      <c r="C17" s="37" t="s">
        <v>42</v>
      </c>
      <c r="D17" s="13"/>
      <c r="E17" s="13"/>
      <c r="F17" s="13"/>
      <c r="G17" s="13"/>
      <c r="H17" s="13"/>
      <c r="I17" s="13"/>
      <c r="J17" s="13"/>
      <c r="K17" s="64"/>
      <c r="L17" s="13"/>
      <c r="M17" s="126"/>
      <c r="N17" s="13"/>
      <c r="O17" s="8">
        <v>25</v>
      </c>
      <c r="P17" s="8"/>
      <c r="Q17" s="8"/>
      <c r="R17" s="8">
        <v>20</v>
      </c>
      <c r="S17" s="8"/>
      <c r="T17" s="8"/>
      <c r="U17" s="8"/>
      <c r="V17" s="64">
        <v>20</v>
      </c>
      <c r="W17" s="13">
        <f t="shared" si="3"/>
        <v>65</v>
      </c>
      <c r="X17" s="126">
        <v>2.5</v>
      </c>
      <c r="Y17" s="13" t="s">
        <v>3</v>
      </c>
      <c r="Z17" s="38">
        <f t="shared" si="1"/>
        <v>65</v>
      </c>
      <c r="AA17" s="126">
        <f t="shared" si="2"/>
        <v>2.5</v>
      </c>
      <c r="AB17" s="117">
        <f t="shared" si="4"/>
        <v>20</v>
      </c>
      <c r="AC17" s="10"/>
      <c r="AD17" s="10"/>
      <c r="AE17" s="10"/>
    </row>
    <row r="18" spans="1:31" s="20" customFormat="1" ht="24" customHeight="1">
      <c r="A18" s="59">
        <v>6</v>
      </c>
      <c r="B18" s="36" t="s">
        <v>179</v>
      </c>
      <c r="C18" s="37" t="s">
        <v>244</v>
      </c>
      <c r="D18" s="13">
        <v>10</v>
      </c>
      <c r="E18" s="13">
        <v>5</v>
      </c>
      <c r="F18" s="13"/>
      <c r="G18" s="13">
        <v>30</v>
      </c>
      <c r="H18" s="13"/>
      <c r="I18" s="13"/>
      <c r="J18" s="13">
        <v>10</v>
      </c>
      <c r="K18" s="64">
        <v>20</v>
      </c>
      <c r="L18" s="13">
        <f t="shared" si="0"/>
        <v>75</v>
      </c>
      <c r="M18" s="126">
        <v>3</v>
      </c>
      <c r="N18" s="13" t="s">
        <v>3</v>
      </c>
      <c r="O18" s="8"/>
      <c r="P18" s="8"/>
      <c r="Q18" s="8"/>
      <c r="R18" s="8"/>
      <c r="S18" s="8"/>
      <c r="T18" s="8"/>
      <c r="U18" s="8"/>
      <c r="V18" s="64"/>
      <c r="W18" s="13"/>
      <c r="X18" s="126"/>
      <c r="Y18" s="13"/>
      <c r="Z18" s="38">
        <f t="shared" si="1"/>
        <v>75</v>
      </c>
      <c r="AA18" s="126">
        <f t="shared" si="2"/>
        <v>3</v>
      </c>
      <c r="AB18" s="117">
        <f t="shared" si="4"/>
        <v>20</v>
      </c>
      <c r="AC18" s="19"/>
      <c r="AD18" s="19"/>
      <c r="AE18" s="19"/>
    </row>
    <row r="19" spans="1:31" s="20" customFormat="1" ht="24" customHeight="1">
      <c r="A19" s="18">
        <v>7</v>
      </c>
      <c r="B19" s="36" t="s">
        <v>87</v>
      </c>
      <c r="C19" s="37" t="s">
        <v>88</v>
      </c>
      <c r="D19" s="13">
        <v>20</v>
      </c>
      <c r="E19" s="13">
        <v>20</v>
      </c>
      <c r="F19" s="13"/>
      <c r="G19" s="13">
        <v>10</v>
      </c>
      <c r="H19" s="13"/>
      <c r="I19" s="13"/>
      <c r="J19" s="13"/>
      <c r="K19" s="64">
        <v>15</v>
      </c>
      <c r="L19" s="13">
        <f t="shared" si="0"/>
        <v>65</v>
      </c>
      <c r="M19" s="126">
        <v>2.5</v>
      </c>
      <c r="N19" s="126" t="s">
        <v>2</v>
      </c>
      <c r="O19" s="8"/>
      <c r="P19" s="8"/>
      <c r="Q19" s="8"/>
      <c r="R19" s="8"/>
      <c r="S19" s="8"/>
      <c r="T19" s="8"/>
      <c r="U19" s="8"/>
      <c r="V19" s="64"/>
      <c r="W19" s="13"/>
      <c r="X19" s="126"/>
      <c r="Y19" s="13"/>
      <c r="Z19" s="38">
        <f t="shared" si="1"/>
        <v>65</v>
      </c>
      <c r="AA19" s="126">
        <f t="shared" si="2"/>
        <v>2.5</v>
      </c>
      <c r="AB19" s="117">
        <f t="shared" si="4"/>
        <v>15</v>
      </c>
      <c r="AC19" s="19"/>
      <c r="AD19" s="19"/>
      <c r="AE19" s="19"/>
    </row>
    <row r="20" spans="1:31" s="2" customFormat="1" ht="27" customHeight="1">
      <c r="A20" s="18">
        <v>8</v>
      </c>
      <c r="B20" s="36" t="s">
        <v>180</v>
      </c>
      <c r="C20" s="37" t="s">
        <v>89</v>
      </c>
      <c r="D20" s="13"/>
      <c r="E20" s="13"/>
      <c r="F20" s="13"/>
      <c r="G20" s="13"/>
      <c r="H20" s="13"/>
      <c r="I20" s="13"/>
      <c r="J20" s="13"/>
      <c r="K20" s="64"/>
      <c r="L20" s="13"/>
      <c r="M20" s="126"/>
      <c r="N20" s="13"/>
      <c r="O20" s="8">
        <v>20</v>
      </c>
      <c r="P20" s="8"/>
      <c r="Q20" s="8"/>
      <c r="R20" s="8">
        <v>20</v>
      </c>
      <c r="S20" s="8"/>
      <c r="T20" s="8"/>
      <c r="U20" s="8"/>
      <c r="V20" s="64">
        <v>15</v>
      </c>
      <c r="W20" s="13">
        <f t="shared" si="3"/>
        <v>55</v>
      </c>
      <c r="X20" s="126">
        <v>2</v>
      </c>
      <c r="Y20" s="126" t="s">
        <v>2</v>
      </c>
      <c r="Z20" s="38">
        <f t="shared" si="1"/>
        <v>55</v>
      </c>
      <c r="AA20" s="126">
        <f t="shared" si="2"/>
        <v>2</v>
      </c>
      <c r="AB20" s="117">
        <f t="shared" si="4"/>
        <v>15</v>
      </c>
      <c r="AC20" s="10"/>
      <c r="AD20" s="10"/>
      <c r="AE20" s="10"/>
    </row>
    <row r="21" spans="1:31" s="2" customFormat="1" ht="29.25" customHeight="1">
      <c r="A21" s="18">
        <v>9</v>
      </c>
      <c r="B21" s="49" t="s">
        <v>90</v>
      </c>
      <c r="C21" s="37" t="s">
        <v>198</v>
      </c>
      <c r="D21" s="13"/>
      <c r="E21" s="13"/>
      <c r="F21" s="13"/>
      <c r="G21" s="13"/>
      <c r="H21" s="13"/>
      <c r="I21" s="13"/>
      <c r="J21" s="13"/>
      <c r="K21" s="64"/>
      <c r="L21" s="13"/>
      <c r="M21" s="126"/>
      <c r="N21" s="13"/>
      <c r="O21" s="13">
        <v>15</v>
      </c>
      <c r="P21" s="13"/>
      <c r="Q21" s="13"/>
      <c r="R21" s="13">
        <v>10</v>
      </c>
      <c r="S21" s="13"/>
      <c r="T21" s="13"/>
      <c r="U21" s="13"/>
      <c r="V21" s="64">
        <v>5</v>
      </c>
      <c r="W21" s="13">
        <f t="shared" si="3"/>
        <v>30</v>
      </c>
      <c r="X21" s="126">
        <v>1</v>
      </c>
      <c r="Y21" s="13" t="s">
        <v>3</v>
      </c>
      <c r="Z21" s="38">
        <f t="shared" si="1"/>
        <v>30</v>
      </c>
      <c r="AA21" s="126">
        <f t="shared" si="2"/>
        <v>1</v>
      </c>
      <c r="AB21" s="117">
        <f t="shared" si="4"/>
        <v>5</v>
      </c>
      <c r="AC21" s="10"/>
      <c r="AD21" s="10"/>
      <c r="AE21" s="10"/>
    </row>
    <row r="22" spans="1:31" s="20" customFormat="1" ht="29.15" customHeight="1">
      <c r="A22" s="59">
        <v>10</v>
      </c>
      <c r="B22" s="36" t="s">
        <v>181</v>
      </c>
      <c r="C22" s="37" t="s">
        <v>269</v>
      </c>
      <c r="D22" s="13">
        <v>20</v>
      </c>
      <c r="E22" s="13"/>
      <c r="F22" s="13"/>
      <c r="G22" s="13">
        <v>20</v>
      </c>
      <c r="H22" s="21"/>
      <c r="I22" s="13"/>
      <c r="J22" s="13"/>
      <c r="K22" s="64">
        <v>15</v>
      </c>
      <c r="L22" s="13">
        <f t="shared" si="0"/>
        <v>55</v>
      </c>
      <c r="M22" s="126">
        <v>2</v>
      </c>
      <c r="N22" s="126" t="s">
        <v>2</v>
      </c>
      <c r="O22" s="8"/>
      <c r="P22" s="8"/>
      <c r="Q22" s="8"/>
      <c r="R22" s="8"/>
      <c r="S22" s="8"/>
      <c r="T22" s="8"/>
      <c r="U22" s="8"/>
      <c r="V22" s="64"/>
      <c r="W22" s="13"/>
      <c r="X22" s="126"/>
      <c r="Y22" s="13"/>
      <c r="Z22" s="38">
        <f t="shared" si="1"/>
        <v>55</v>
      </c>
      <c r="AA22" s="126">
        <f t="shared" si="2"/>
        <v>2</v>
      </c>
      <c r="AB22" s="117">
        <f t="shared" si="4"/>
        <v>15</v>
      </c>
      <c r="AC22" s="19"/>
      <c r="AD22" s="19"/>
      <c r="AE22" s="19"/>
    </row>
    <row r="23" spans="1:31" s="2" customFormat="1" ht="29.25" customHeight="1">
      <c r="A23" s="18">
        <v>11</v>
      </c>
      <c r="B23" s="36" t="s">
        <v>182</v>
      </c>
      <c r="C23" s="37" t="s">
        <v>247</v>
      </c>
      <c r="D23" s="13">
        <v>35</v>
      </c>
      <c r="E23" s="13"/>
      <c r="F23" s="13"/>
      <c r="G23" s="13">
        <v>10</v>
      </c>
      <c r="H23" s="13"/>
      <c r="I23" s="13"/>
      <c r="J23" s="13"/>
      <c r="K23" s="64">
        <v>20</v>
      </c>
      <c r="L23" s="13">
        <f t="shared" si="0"/>
        <v>65</v>
      </c>
      <c r="M23" s="126">
        <v>2.5</v>
      </c>
      <c r="N23" s="13" t="s">
        <v>3</v>
      </c>
      <c r="O23" s="8">
        <v>35</v>
      </c>
      <c r="P23" s="8"/>
      <c r="Q23" s="8"/>
      <c r="R23" s="8">
        <v>10</v>
      </c>
      <c r="S23" s="8"/>
      <c r="T23" s="8"/>
      <c r="U23" s="8"/>
      <c r="V23" s="64">
        <v>20</v>
      </c>
      <c r="W23" s="13">
        <f t="shared" si="3"/>
        <v>65</v>
      </c>
      <c r="X23" s="126">
        <v>2.5</v>
      </c>
      <c r="Y23" s="126" t="s">
        <v>2</v>
      </c>
      <c r="Z23" s="38">
        <f t="shared" si="1"/>
        <v>130</v>
      </c>
      <c r="AA23" s="126">
        <f t="shared" si="2"/>
        <v>5</v>
      </c>
      <c r="AB23" s="117">
        <f t="shared" si="4"/>
        <v>40</v>
      </c>
      <c r="AC23" s="10"/>
      <c r="AD23" s="10"/>
      <c r="AE23" s="10"/>
    </row>
    <row r="24" spans="1:31" s="2" customFormat="1" ht="27" customHeight="1">
      <c r="A24" s="18">
        <v>12</v>
      </c>
      <c r="B24" s="36" t="s">
        <v>91</v>
      </c>
      <c r="C24" s="37" t="s">
        <v>92</v>
      </c>
      <c r="D24" s="13">
        <v>10</v>
      </c>
      <c r="E24" s="13">
        <v>10</v>
      </c>
      <c r="F24" s="13"/>
      <c r="G24" s="13"/>
      <c r="H24" s="13"/>
      <c r="I24" s="13"/>
      <c r="J24" s="13"/>
      <c r="K24" s="64">
        <v>5</v>
      </c>
      <c r="L24" s="13">
        <f t="shared" si="0"/>
        <v>25</v>
      </c>
      <c r="M24" s="126">
        <v>1</v>
      </c>
      <c r="N24" s="13" t="s">
        <v>3</v>
      </c>
      <c r="O24" s="8"/>
      <c r="P24" s="8"/>
      <c r="Q24" s="8"/>
      <c r="R24" s="8"/>
      <c r="S24" s="8"/>
      <c r="T24" s="8"/>
      <c r="U24" s="8"/>
      <c r="V24" s="64"/>
      <c r="W24" s="13"/>
      <c r="X24" s="126"/>
      <c r="Y24" s="13"/>
      <c r="Z24" s="38">
        <f t="shared" si="1"/>
        <v>25</v>
      </c>
      <c r="AA24" s="126">
        <f t="shared" si="2"/>
        <v>1</v>
      </c>
      <c r="AB24" s="117">
        <f t="shared" si="4"/>
        <v>5</v>
      </c>
      <c r="AC24" s="10"/>
      <c r="AD24" s="10"/>
      <c r="AE24" s="10"/>
    </row>
    <row r="25" spans="1:31" s="20" customFormat="1" ht="25.5" customHeight="1">
      <c r="A25" s="18">
        <v>13</v>
      </c>
      <c r="B25" s="36" t="s">
        <v>93</v>
      </c>
      <c r="C25" s="37" t="s">
        <v>248</v>
      </c>
      <c r="D25" s="13">
        <v>25</v>
      </c>
      <c r="E25" s="13"/>
      <c r="F25" s="13">
        <v>30</v>
      </c>
      <c r="G25" s="13">
        <v>10</v>
      </c>
      <c r="H25" s="13"/>
      <c r="I25" s="13"/>
      <c r="J25" s="13"/>
      <c r="K25" s="64">
        <v>45</v>
      </c>
      <c r="L25" s="13">
        <f t="shared" si="0"/>
        <v>110</v>
      </c>
      <c r="M25" s="126">
        <v>4.5</v>
      </c>
      <c r="N25" s="13" t="s">
        <v>3</v>
      </c>
      <c r="O25" s="8">
        <v>20</v>
      </c>
      <c r="P25" s="8"/>
      <c r="Q25" s="8">
        <v>25</v>
      </c>
      <c r="R25" s="8">
        <v>10</v>
      </c>
      <c r="S25" s="8"/>
      <c r="T25" s="8"/>
      <c r="U25" s="8"/>
      <c r="V25" s="64">
        <v>35</v>
      </c>
      <c r="W25" s="13">
        <f t="shared" si="3"/>
        <v>90</v>
      </c>
      <c r="X25" s="126">
        <v>3.5</v>
      </c>
      <c r="Y25" s="126" t="s">
        <v>2</v>
      </c>
      <c r="Z25" s="38">
        <f t="shared" si="1"/>
        <v>200</v>
      </c>
      <c r="AA25" s="126">
        <f t="shared" si="2"/>
        <v>8</v>
      </c>
      <c r="AB25" s="117">
        <f t="shared" si="4"/>
        <v>80</v>
      </c>
      <c r="AC25" s="19"/>
      <c r="AD25" s="19"/>
      <c r="AE25" s="19"/>
    </row>
    <row r="26" spans="1:31" s="2" customFormat="1" ht="27" customHeight="1">
      <c r="A26" s="18">
        <v>14</v>
      </c>
      <c r="B26" s="36" t="s">
        <v>250</v>
      </c>
      <c r="C26" s="37" t="s">
        <v>248</v>
      </c>
      <c r="D26" s="13">
        <v>25</v>
      </c>
      <c r="E26" s="13">
        <v>10</v>
      </c>
      <c r="F26" s="13"/>
      <c r="G26" s="13">
        <v>30</v>
      </c>
      <c r="H26" s="13"/>
      <c r="I26" s="13"/>
      <c r="J26" s="13"/>
      <c r="K26" s="64">
        <v>45</v>
      </c>
      <c r="L26" s="13">
        <f t="shared" si="0"/>
        <v>110</v>
      </c>
      <c r="M26" s="126">
        <v>4.5</v>
      </c>
      <c r="N26" s="13" t="s">
        <v>3</v>
      </c>
      <c r="O26" s="8">
        <v>30</v>
      </c>
      <c r="P26" s="8">
        <v>15</v>
      </c>
      <c r="Q26" s="8">
        <v>10</v>
      </c>
      <c r="R26" s="8"/>
      <c r="S26" s="8"/>
      <c r="T26" s="8"/>
      <c r="U26" s="8"/>
      <c r="V26" s="64">
        <v>35</v>
      </c>
      <c r="W26" s="13">
        <f t="shared" si="3"/>
        <v>90</v>
      </c>
      <c r="X26" s="126">
        <v>3.5</v>
      </c>
      <c r="Y26" s="126" t="s">
        <v>2</v>
      </c>
      <c r="Z26" s="38">
        <f t="shared" si="1"/>
        <v>200</v>
      </c>
      <c r="AA26" s="126">
        <f t="shared" si="2"/>
        <v>8</v>
      </c>
      <c r="AB26" s="117">
        <f t="shared" si="4"/>
        <v>80</v>
      </c>
      <c r="AC26" s="10"/>
      <c r="AD26" s="10"/>
      <c r="AE26" s="10"/>
    </row>
    <row r="27" spans="1:31" s="20" customFormat="1" ht="32.25" customHeight="1">
      <c r="A27" s="18">
        <v>15</v>
      </c>
      <c r="B27" s="36" t="s">
        <v>94</v>
      </c>
      <c r="C27" s="37" t="s">
        <v>42</v>
      </c>
      <c r="D27" s="13"/>
      <c r="E27" s="13"/>
      <c r="F27" s="13"/>
      <c r="G27" s="13"/>
      <c r="H27" s="13"/>
      <c r="I27" s="13"/>
      <c r="J27" s="13"/>
      <c r="K27" s="64"/>
      <c r="L27" s="13"/>
      <c r="M27" s="126"/>
      <c r="N27" s="13"/>
      <c r="O27" s="8">
        <v>20</v>
      </c>
      <c r="P27" s="8">
        <v>10</v>
      </c>
      <c r="Q27" s="8"/>
      <c r="R27" s="8">
        <v>20</v>
      </c>
      <c r="S27" s="8"/>
      <c r="T27" s="8"/>
      <c r="U27" s="8"/>
      <c r="V27" s="64">
        <v>10</v>
      </c>
      <c r="W27" s="13">
        <f t="shared" si="3"/>
        <v>60</v>
      </c>
      <c r="X27" s="126">
        <v>2</v>
      </c>
      <c r="Y27" s="13" t="s">
        <v>3</v>
      </c>
      <c r="Z27" s="38">
        <f t="shared" si="1"/>
        <v>60</v>
      </c>
      <c r="AA27" s="126">
        <f t="shared" si="2"/>
        <v>2</v>
      </c>
      <c r="AB27" s="117">
        <f t="shared" si="4"/>
        <v>10</v>
      </c>
      <c r="AC27" s="19"/>
      <c r="AD27" s="19"/>
      <c r="AE27" s="19"/>
    </row>
    <row r="28" spans="1:31" s="2" customFormat="1" ht="29.5" customHeight="1">
      <c r="A28" s="18">
        <v>16</v>
      </c>
      <c r="B28" s="36" t="s">
        <v>95</v>
      </c>
      <c r="C28" s="37" t="s">
        <v>173</v>
      </c>
      <c r="D28" s="13">
        <v>15</v>
      </c>
      <c r="E28" s="13"/>
      <c r="F28" s="13"/>
      <c r="G28" s="13">
        <v>15</v>
      </c>
      <c r="H28" s="13"/>
      <c r="I28" s="13"/>
      <c r="J28" s="13"/>
      <c r="K28" s="64">
        <v>10</v>
      </c>
      <c r="L28" s="13">
        <f t="shared" si="0"/>
        <v>40</v>
      </c>
      <c r="M28" s="126">
        <v>1.5</v>
      </c>
      <c r="N28" s="13" t="s">
        <v>3</v>
      </c>
      <c r="O28" s="8"/>
      <c r="P28" s="8"/>
      <c r="Q28" s="8"/>
      <c r="R28" s="8"/>
      <c r="S28" s="8"/>
      <c r="T28" s="8"/>
      <c r="U28" s="8"/>
      <c r="V28" s="64"/>
      <c r="W28" s="13"/>
      <c r="X28" s="126"/>
      <c r="Y28" s="13"/>
      <c r="Z28" s="38">
        <f t="shared" si="1"/>
        <v>40</v>
      </c>
      <c r="AA28" s="126">
        <f t="shared" si="2"/>
        <v>1.5</v>
      </c>
      <c r="AB28" s="117">
        <f t="shared" si="4"/>
        <v>10</v>
      </c>
      <c r="AC28" s="10"/>
      <c r="AD28" s="10"/>
      <c r="AE28" s="10"/>
    </row>
    <row r="29" spans="1:31" s="2" customFormat="1" ht="25.5" customHeight="1">
      <c r="A29" s="18">
        <v>17</v>
      </c>
      <c r="B29" s="36" t="s">
        <v>96</v>
      </c>
      <c r="C29" s="37" t="s">
        <v>42</v>
      </c>
      <c r="D29" s="13"/>
      <c r="E29" s="13"/>
      <c r="F29" s="13"/>
      <c r="G29" s="13"/>
      <c r="H29" s="13"/>
      <c r="I29" s="13"/>
      <c r="J29" s="13"/>
      <c r="K29" s="64"/>
      <c r="L29" s="13"/>
      <c r="M29" s="126"/>
      <c r="N29" s="13"/>
      <c r="O29" s="8">
        <v>20</v>
      </c>
      <c r="P29" s="8"/>
      <c r="Q29" s="8"/>
      <c r="R29" s="8">
        <v>10</v>
      </c>
      <c r="S29" s="8"/>
      <c r="T29" s="8"/>
      <c r="U29" s="8"/>
      <c r="V29" s="64">
        <v>10</v>
      </c>
      <c r="W29" s="13">
        <f t="shared" si="3"/>
        <v>40</v>
      </c>
      <c r="X29" s="126">
        <v>1.5</v>
      </c>
      <c r="Y29" s="126" t="s">
        <v>2</v>
      </c>
      <c r="Z29" s="38">
        <f t="shared" si="1"/>
        <v>40</v>
      </c>
      <c r="AA29" s="126">
        <f t="shared" si="2"/>
        <v>1.5</v>
      </c>
      <c r="AB29" s="117">
        <f t="shared" si="4"/>
        <v>10</v>
      </c>
      <c r="AC29" s="10"/>
      <c r="AD29" s="10"/>
      <c r="AE29" s="10"/>
    </row>
    <row r="30" spans="1:31" s="20" customFormat="1" ht="30.75" customHeight="1">
      <c r="A30" s="59">
        <v>18</v>
      </c>
      <c r="B30" s="69" t="s">
        <v>71</v>
      </c>
      <c r="C30" s="37" t="s">
        <v>202</v>
      </c>
      <c r="D30" s="13"/>
      <c r="E30" s="13"/>
      <c r="F30" s="13"/>
      <c r="G30" s="13"/>
      <c r="H30" s="13"/>
      <c r="I30" s="13"/>
      <c r="J30" s="13"/>
      <c r="K30" s="64"/>
      <c r="L30" s="13"/>
      <c r="M30" s="126"/>
      <c r="N30" s="13"/>
      <c r="O30" s="8">
        <v>10</v>
      </c>
      <c r="P30" s="8"/>
      <c r="Q30" s="8">
        <v>10</v>
      </c>
      <c r="R30" s="8"/>
      <c r="S30" s="8"/>
      <c r="T30" s="8"/>
      <c r="U30" s="8"/>
      <c r="V30" s="64">
        <v>5</v>
      </c>
      <c r="W30" s="13">
        <f t="shared" si="3"/>
        <v>25</v>
      </c>
      <c r="X30" s="126">
        <v>1</v>
      </c>
      <c r="Y30" s="13" t="s">
        <v>3</v>
      </c>
      <c r="Z30" s="38">
        <f t="shared" si="1"/>
        <v>25</v>
      </c>
      <c r="AA30" s="126">
        <f t="shared" si="2"/>
        <v>1</v>
      </c>
      <c r="AB30" s="117">
        <f t="shared" si="4"/>
        <v>5</v>
      </c>
      <c r="AC30" s="19"/>
      <c r="AD30" s="19"/>
      <c r="AE30" s="19"/>
    </row>
    <row r="31" spans="1:31" s="2" customFormat="1" ht="48" customHeight="1">
      <c r="A31" s="18">
        <v>19</v>
      </c>
      <c r="B31" s="36" t="s">
        <v>183</v>
      </c>
      <c r="C31" s="37" t="s">
        <v>261</v>
      </c>
      <c r="D31" s="13"/>
      <c r="E31" s="13"/>
      <c r="F31" s="13"/>
      <c r="G31" s="13"/>
      <c r="H31" s="13"/>
      <c r="I31" s="13"/>
      <c r="J31" s="13"/>
      <c r="K31" s="64"/>
      <c r="L31" s="13"/>
      <c r="M31" s="13"/>
      <c r="N31" s="13"/>
      <c r="O31" s="8"/>
      <c r="P31" s="8"/>
      <c r="Q31" s="8">
        <v>40</v>
      </c>
      <c r="R31" s="8"/>
      <c r="S31" s="8"/>
      <c r="T31" s="8"/>
      <c r="U31" s="8"/>
      <c r="V31" s="64"/>
      <c r="W31" s="13">
        <f t="shared" si="3"/>
        <v>40</v>
      </c>
      <c r="X31" s="126">
        <v>2.5</v>
      </c>
      <c r="Y31" s="13" t="s">
        <v>3</v>
      </c>
      <c r="Z31" s="38">
        <f t="shared" si="1"/>
        <v>40</v>
      </c>
      <c r="AA31" s="126">
        <f t="shared" si="2"/>
        <v>2.5</v>
      </c>
      <c r="AB31" s="117"/>
      <c r="AC31" s="10"/>
      <c r="AD31" s="10"/>
      <c r="AE31" s="10"/>
    </row>
    <row r="32" spans="1:31" s="2" customFormat="1" ht="21" customHeight="1">
      <c r="A32" s="18">
        <v>20</v>
      </c>
      <c r="B32" s="36" t="s">
        <v>68</v>
      </c>
      <c r="C32" s="37" t="s">
        <v>47</v>
      </c>
      <c r="D32" s="13"/>
      <c r="E32" s="13"/>
      <c r="F32" s="13">
        <v>30</v>
      </c>
      <c r="G32" s="13"/>
      <c r="H32" s="13"/>
      <c r="I32" s="13"/>
      <c r="J32" s="13"/>
      <c r="K32" s="64">
        <v>25</v>
      </c>
      <c r="L32" s="13">
        <f t="shared" si="0"/>
        <v>55</v>
      </c>
      <c r="M32" s="126">
        <v>2</v>
      </c>
      <c r="N32" s="13" t="s">
        <v>3</v>
      </c>
      <c r="O32" s="13"/>
      <c r="P32" s="13"/>
      <c r="Q32" s="13">
        <v>35</v>
      </c>
      <c r="R32" s="13"/>
      <c r="S32" s="13"/>
      <c r="T32" s="13"/>
      <c r="U32" s="126"/>
      <c r="V32" s="64">
        <v>30</v>
      </c>
      <c r="W32" s="13">
        <f t="shared" si="3"/>
        <v>65</v>
      </c>
      <c r="X32" s="126">
        <v>2.5</v>
      </c>
      <c r="Y32" s="126" t="s">
        <v>2</v>
      </c>
      <c r="Z32" s="38">
        <f t="shared" si="1"/>
        <v>120</v>
      </c>
      <c r="AA32" s="126">
        <f t="shared" si="2"/>
        <v>4.5</v>
      </c>
      <c r="AB32" s="117">
        <f t="shared" si="4"/>
        <v>55</v>
      </c>
      <c r="AC32" s="10"/>
      <c r="AD32" s="10"/>
      <c r="AE32" s="10"/>
    </row>
    <row r="33" spans="1:33" s="2" customFormat="1" ht="22.5" customHeight="1">
      <c r="A33" s="18">
        <v>21</v>
      </c>
      <c r="B33" s="36" t="s">
        <v>99</v>
      </c>
      <c r="C33" s="37" t="s">
        <v>54</v>
      </c>
      <c r="D33" s="13"/>
      <c r="E33" s="13"/>
      <c r="F33" s="13">
        <v>14</v>
      </c>
      <c r="G33" s="13"/>
      <c r="H33" s="13"/>
      <c r="I33" s="13"/>
      <c r="J33" s="13"/>
      <c r="K33" s="64"/>
      <c r="L33" s="13">
        <f t="shared" si="0"/>
        <v>14</v>
      </c>
      <c r="M33" s="126">
        <v>0</v>
      </c>
      <c r="N33" s="13" t="s">
        <v>48</v>
      </c>
      <c r="O33" s="13"/>
      <c r="P33" s="13"/>
      <c r="Q33" s="13">
        <v>14</v>
      </c>
      <c r="R33" s="13"/>
      <c r="S33" s="13"/>
      <c r="T33" s="13"/>
      <c r="U33" s="13"/>
      <c r="V33" s="64"/>
      <c r="W33" s="13">
        <f t="shared" si="3"/>
        <v>14</v>
      </c>
      <c r="X33" s="126">
        <v>0</v>
      </c>
      <c r="Y33" s="13" t="s">
        <v>48</v>
      </c>
      <c r="Z33" s="38">
        <f t="shared" si="1"/>
        <v>28</v>
      </c>
      <c r="AA33" s="126">
        <f t="shared" si="2"/>
        <v>0</v>
      </c>
      <c r="AB33" s="117"/>
      <c r="AC33" s="10"/>
      <c r="AD33" s="10"/>
      <c r="AE33" s="10"/>
    </row>
    <row r="34" spans="1:33" s="2" customFormat="1" ht="24.75" customHeight="1">
      <c r="A34" s="18">
        <v>22</v>
      </c>
      <c r="B34" s="36" t="s">
        <v>66</v>
      </c>
      <c r="C34" s="37"/>
      <c r="D34" s="13"/>
      <c r="E34" s="13"/>
      <c r="F34" s="13"/>
      <c r="G34" s="13"/>
      <c r="H34" s="13"/>
      <c r="I34" s="13"/>
      <c r="J34" s="13"/>
      <c r="K34" s="64"/>
      <c r="L34" s="13"/>
      <c r="M34" s="126"/>
      <c r="N34" s="13"/>
      <c r="O34" s="8"/>
      <c r="P34" s="8">
        <v>50</v>
      </c>
      <c r="Q34" s="8"/>
      <c r="R34" s="8"/>
      <c r="S34" s="8"/>
      <c r="T34" s="8"/>
      <c r="U34" s="8"/>
      <c r="V34" s="64"/>
      <c r="W34" s="13">
        <f t="shared" si="3"/>
        <v>50</v>
      </c>
      <c r="X34" s="126">
        <v>2</v>
      </c>
      <c r="Y34" s="13" t="s">
        <v>3</v>
      </c>
      <c r="Z34" s="38">
        <f t="shared" si="1"/>
        <v>50</v>
      </c>
      <c r="AA34" s="126">
        <f t="shared" si="2"/>
        <v>2</v>
      </c>
      <c r="AB34" s="117"/>
      <c r="AC34" s="10"/>
      <c r="AD34" s="10"/>
      <c r="AE34" s="10"/>
    </row>
    <row r="35" spans="1:33" s="2" customFormat="1" ht="26" customHeight="1">
      <c r="A35" s="18">
        <v>23</v>
      </c>
      <c r="B35" s="36" t="s">
        <v>70</v>
      </c>
      <c r="C35" s="37"/>
      <c r="D35" s="13"/>
      <c r="E35" s="13">
        <v>30</v>
      </c>
      <c r="F35" s="13"/>
      <c r="G35" s="13"/>
      <c r="H35" s="13"/>
      <c r="I35" s="13"/>
      <c r="J35" s="13"/>
      <c r="K35" s="64">
        <v>10</v>
      </c>
      <c r="L35" s="13">
        <f t="shared" si="0"/>
        <v>40</v>
      </c>
      <c r="M35" s="126">
        <v>1.5</v>
      </c>
      <c r="N35" s="13" t="s">
        <v>3</v>
      </c>
      <c r="O35" s="8"/>
      <c r="P35" s="8">
        <v>30</v>
      </c>
      <c r="Q35" s="8"/>
      <c r="R35" s="8"/>
      <c r="S35" s="8"/>
      <c r="T35" s="8"/>
      <c r="U35" s="8"/>
      <c r="V35" s="64">
        <v>10</v>
      </c>
      <c r="W35" s="13">
        <f t="shared" si="3"/>
        <v>40</v>
      </c>
      <c r="X35" s="126">
        <v>1.5</v>
      </c>
      <c r="Y35" s="13" t="s">
        <v>3</v>
      </c>
      <c r="Z35" s="38">
        <f t="shared" si="1"/>
        <v>80</v>
      </c>
      <c r="AA35" s="126">
        <f t="shared" si="2"/>
        <v>3</v>
      </c>
      <c r="AB35" s="117">
        <f t="shared" si="4"/>
        <v>20</v>
      </c>
      <c r="AC35" s="10"/>
      <c r="AD35" s="10"/>
      <c r="AE35" s="10"/>
    </row>
    <row r="36" spans="1:33" s="2" customFormat="1" ht="32" customHeight="1">
      <c r="A36" s="18">
        <v>24</v>
      </c>
      <c r="B36" s="36" t="s">
        <v>184</v>
      </c>
      <c r="C36" s="37" t="s">
        <v>259</v>
      </c>
      <c r="D36" s="13"/>
      <c r="E36" s="13"/>
      <c r="F36" s="13"/>
      <c r="G36" s="13"/>
      <c r="H36" s="13"/>
      <c r="I36" s="13"/>
      <c r="J36" s="13"/>
      <c r="K36" s="126"/>
      <c r="L36" s="13"/>
      <c r="M36" s="126"/>
      <c r="N36" s="13"/>
      <c r="O36" s="8"/>
      <c r="P36" s="8"/>
      <c r="Q36" s="8"/>
      <c r="R36" s="8"/>
      <c r="S36" s="8"/>
      <c r="T36" s="8">
        <v>168</v>
      </c>
      <c r="U36" s="8"/>
      <c r="V36" s="8"/>
      <c r="W36" s="8">
        <f>SUM(T36)</f>
        <v>168</v>
      </c>
      <c r="X36" s="126">
        <v>6</v>
      </c>
      <c r="Y36" s="13" t="s">
        <v>3</v>
      </c>
      <c r="Z36" s="38">
        <f t="shared" si="1"/>
        <v>168</v>
      </c>
      <c r="AA36" s="126">
        <f t="shared" si="2"/>
        <v>6</v>
      </c>
      <c r="AB36" s="117"/>
      <c r="AC36" s="10"/>
      <c r="AD36" s="10"/>
      <c r="AE36" s="10"/>
    </row>
    <row r="37" spans="1:33" s="2" customFormat="1" ht="85.25" customHeight="1">
      <c r="A37" s="18">
        <v>25</v>
      </c>
      <c r="B37" s="36" t="s">
        <v>203</v>
      </c>
      <c r="C37" s="37" t="s">
        <v>259</v>
      </c>
      <c r="D37" s="13"/>
      <c r="E37" s="13"/>
      <c r="F37" s="13"/>
      <c r="G37" s="13"/>
      <c r="H37" s="13"/>
      <c r="I37" s="13">
        <v>110</v>
      </c>
      <c r="J37" s="13"/>
      <c r="K37" s="126"/>
      <c r="L37" s="13">
        <f t="shared" si="0"/>
        <v>110</v>
      </c>
      <c r="M37" s="126">
        <v>4</v>
      </c>
      <c r="N37" s="13" t="s">
        <v>3</v>
      </c>
      <c r="O37" s="8"/>
      <c r="P37" s="8"/>
      <c r="Q37" s="8"/>
      <c r="R37" s="8"/>
      <c r="S37" s="8"/>
      <c r="T37" s="8">
        <v>50</v>
      </c>
      <c r="U37" s="8"/>
      <c r="V37" s="8"/>
      <c r="W37" s="8">
        <f>SUM(T37)</f>
        <v>50</v>
      </c>
      <c r="X37" s="126">
        <v>2</v>
      </c>
      <c r="Y37" s="13" t="s">
        <v>3</v>
      </c>
      <c r="Z37" s="38">
        <f t="shared" si="1"/>
        <v>160</v>
      </c>
      <c r="AA37" s="126">
        <f t="shared" si="2"/>
        <v>6</v>
      </c>
      <c r="AB37" s="117"/>
      <c r="AC37" s="10"/>
      <c r="AD37" s="10"/>
      <c r="AE37" s="10"/>
    </row>
    <row r="38" spans="1:33" s="2" customFormat="1" ht="14">
      <c r="A38" s="60"/>
      <c r="B38" s="42" t="s">
        <v>4</v>
      </c>
      <c r="C38" s="44"/>
      <c r="D38" s="117">
        <f t="shared" ref="D38:K38" si="5">SUM(D13:D37)</f>
        <v>200</v>
      </c>
      <c r="E38" s="117">
        <f t="shared" si="5"/>
        <v>100</v>
      </c>
      <c r="F38" s="117">
        <f t="shared" si="5"/>
        <v>97</v>
      </c>
      <c r="G38" s="117">
        <f t="shared" si="5"/>
        <v>125</v>
      </c>
      <c r="H38" s="117">
        <f t="shared" si="5"/>
        <v>0</v>
      </c>
      <c r="I38" s="117">
        <f t="shared" si="5"/>
        <v>110</v>
      </c>
      <c r="J38" s="117">
        <f t="shared" si="5"/>
        <v>10</v>
      </c>
      <c r="K38" s="117">
        <f t="shared" si="5"/>
        <v>235</v>
      </c>
      <c r="L38" s="117">
        <f t="shared" si="0"/>
        <v>877</v>
      </c>
      <c r="M38" s="117">
        <f>SUM(M13:M37)</f>
        <v>33</v>
      </c>
      <c r="N38" s="117"/>
      <c r="O38" s="117">
        <f t="shared" ref="O38:V38" si="6">SUM(O13:O37)</f>
        <v>215</v>
      </c>
      <c r="P38" s="117">
        <f t="shared" si="6"/>
        <v>105</v>
      </c>
      <c r="Q38" s="117">
        <f t="shared" si="6"/>
        <v>134</v>
      </c>
      <c r="R38" s="117">
        <f t="shared" si="6"/>
        <v>100</v>
      </c>
      <c r="S38" s="117">
        <f t="shared" si="6"/>
        <v>0</v>
      </c>
      <c r="T38" s="117">
        <f t="shared" si="6"/>
        <v>218</v>
      </c>
      <c r="U38" s="117">
        <f t="shared" si="6"/>
        <v>0</v>
      </c>
      <c r="V38" s="117">
        <f t="shared" si="6"/>
        <v>205</v>
      </c>
      <c r="W38" s="117">
        <f>SUM(O38:V38)</f>
        <v>977</v>
      </c>
      <c r="X38" s="117">
        <f>SUM(X13:X37)</f>
        <v>37</v>
      </c>
      <c r="Y38" s="117"/>
      <c r="Z38" s="117">
        <f>SUM(Z13:Z37)</f>
        <v>1854</v>
      </c>
      <c r="AA38" s="117">
        <f t="shared" si="2"/>
        <v>70</v>
      </c>
      <c r="AB38" s="116">
        <f>SUM(AB13:AB37)</f>
        <v>440</v>
      </c>
      <c r="AC38" s="10"/>
      <c r="AD38" s="10"/>
      <c r="AE38" s="10"/>
    </row>
    <row r="39" spans="1:33" s="2" customFormat="1" ht="28">
      <c r="A39" s="60"/>
      <c r="B39" s="42" t="s">
        <v>233</v>
      </c>
      <c r="C39" s="44"/>
      <c r="D39" s="154">
        <f>SUM(D38:K38)</f>
        <v>877</v>
      </c>
      <c r="E39" s="154"/>
      <c r="F39" s="154"/>
      <c r="G39" s="154"/>
      <c r="H39" s="154"/>
      <c r="I39" s="154"/>
      <c r="J39" s="154"/>
      <c r="K39" s="154"/>
      <c r="L39" s="117"/>
      <c r="M39" s="117"/>
      <c r="N39" s="117"/>
      <c r="O39" s="154">
        <f>SUM(O38:V38)</f>
        <v>977</v>
      </c>
      <c r="P39" s="154"/>
      <c r="Q39" s="154"/>
      <c r="R39" s="154"/>
      <c r="S39" s="154"/>
      <c r="T39" s="154"/>
      <c r="U39" s="154"/>
      <c r="V39" s="154"/>
      <c r="W39" s="117"/>
      <c r="X39" s="117"/>
      <c r="Y39" s="117"/>
      <c r="Z39" s="38">
        <f>SUM(D39:K39)+SUM(O39:V39)</f>
        <v>1854</v>
      </c>
      <c r="AA39" s="117"/>
      <c r="AB39" s="117"/>
      <c r="AC39" s="10"/>
      <c r="AD39" s="10"/>
      <c r="AE39" s="10"/>
    </row>
    <row r="40" spans="1:33" s="2" customFormat="1" ht="21" customHeight="1">
      <c r="A40" s="60"/>
      <c r="B40" s="42" t="s">
        <v>231</v>
      </c>
      <c r="C40" s="44"/>
      <c r="D40" s="154">
        <f>D39-K38</f>
        <v>642</v>
      </c>
      <c r="E40" s="154"/>
      <c r="F40" s="154"/>
      <c r="G40" s="154"/>
      <c r="H40" s="154"/>
      <c r="I40" s="154"/>
      <c r="J40" s="154"/>
      <c r="K40" s="154"/>
      <c r="L40" s="117"/>
      <c r="M40" s="117"/>
      <c r="N40" s="117"/>
      <c r="O40" s="154">
        <f>O39-V38</f>
        <v>772</v>
      </c>
      <c r="P40" s="154"/>
      <c r="Q40" s="154"/>
      <c r="R40" s="154"/>
      <c r="S40" s="154"/>
      <c r="T40" s="154"/>
      <c r="U40" s="154"/>
      <c r="V40" s="154"/>
      <c r="W40" s="117"/>
      <c r="X40" s="117"/>
      <c r="Y40" s="117"/>
      <c r="Z40" s="38">
        <f>SUM(D40:K40)+SUM(O40:V40)</f>
        <v>1414</v>
      </c>
      <c r="AA40" s="117"/>
      <c r="AB40" s="117"/>
      <c r="AC40" s="10"/>
      <c r="AD40" s="10"/>
      <c r="AE40" s="10"/>
    </row>
    <row r="41" spans="1:33" ht="18">
      <c r="A41" s="10"/>
      <c r="B41" s="14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0"/>
      <c r="AB41" s="10"/>
      <c r="AC41" s="24"/>
      <c r="AD41" s="10"/>
      <c r="AE41" s="10"/>
      <c r="AF41" s="2"/>
      <c r="AG41" s="2"/>
    </row>
    <row r="42" spans="1:33" ht="18">
      <c r="A42" s="10"/>
      <c r="B42" s="53" t="s">
        <v>208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4"/>
      <c r="AD42" s="10"/>
      <c r="AE42" s="10"/>
      <c r="AF42" s="2"/>
      <c r="AG42" s="2"/>
    </row>
    <row r="43" spans="1:33" ht="14.25" customHeight="1">
      <c r="A43" s="151"/>
      <c r="B43" s="152" t="s">
        <v>7</v>
      </c>
      <c r="C43" s="152" t="s">
        <v>6</v>
      </c>
      <c r="D43" s="150" t="s">
        <v>1</v>
      </c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41" t="s">
        <v>214</v>
      </c>
      <c r="AA43" s="141" t="s">
        <v>215</v>
      </c>
      <c r="AB43" s="144" t="s">
        <v>216</v>
      </c>
      <c r="AC43" s="24"/>
    </row>
    <row r="44" spans="1:33" ht="14.25" customHeight="1">
      <c r="A44" s="151"/>
      <c r="B44" s="152"/>
      <c r="C44" s="157"/>
      <c r="D44" s="146" t="s">
        <v>50</v>
      </c>
      <c r="E44" s="146"/>
      <c r="F44" s="146"/>
      <c r="G44" s="146"/>
      <c r="H44" s="146"/>
      <c r="I44" s="146"/>
      <c r="J44" s="146"/>
      <c r="K44" s="146"/>
      <c r="L44" s="146"/>
      <c r="M44" s="146"/>
      <c r="N44" s="116"/>
      <c r="O44" s="146" t="s">
        <v>51</v>
      </c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2"/>
      <c r="AA44" s="143"/>
      <c r="AB44" s="145"/>
      <c r="AC44" s="24"/>
    </row>
    <row r="45" spans="1:33" ht="177" customHeight="1">
      <c r="A45" s="151"/>
      <c r="B45" s="152"/>
      <c r="C45" s="157"/>
      <c r="D45" s="33" t="s">
        <v>12</v>
      </c>
      <c r="E45" s="33" t="s">
        <v>13</v>
      </c>
      <c r="F45" s="33" t="s">
        <v>14</v>
      </c>
      <c r="G45" s="33" t="s">
        <v>15</v>
      </c>
      <c r="H45" s="33" t="s">
        <v>16</v>
      </c>
      <c r="I45" s="33" t="s">
        <v>17</v>
      </c>
      <c r="J45" s="33" t="s">
        <v>18</v>
      </c>
      <c r="K45" s="34" t="s">
        <v>29</v>
      </c>
      <c r="L45" s="83" t="s">
        <v>212</v>
      </c>
      <c r="M45" s="33" t="s">
        <v>213</v>
      </c>
      <c r="N45" s="115" t="s">
        <v>31</v>
      </c>
      <c r="O45" s="33" t="s">
        <v>12</v>
      </c>
      <c r="P45" s="33" t="s">
        <v>13</v>
      </c>
      <c r="Q45" s="33" t="s">
        <v>14</v>
      </c>
      <c r="R45" s="33" t="s">
        <v>15</v>
      </c>
      <c r="S45" s="33" t="s">
        <v>16</v>
      </c>
      <c r="T45" s="33" t="s">
        <v>17</v>
      </c>
      <c r="U45" s="33" t="s">
        <v>18</v>
      </c>
      <c r="V45" s="33" t="s">
        <v>32</v>
      </c>
      <c r="W45" s="83" t="s">
        <v>212</v>
      </c>
      <c r="X45" s="33" t="s">
        <v>213</v>
      </c>
      <c r="Y45" s="115" t="s">
        <v>31</v>
      </c>
      <c r="Z45" s="142"/>
      <c r="AA45" s="143"/>
      <c r="AB45" s="145"/>
      <c r="AC45" s="24"/>
    </row>
    <row r="46" spans="1:33" ht="46.25" customHeight="1">
      <c r="A46" s="39">
        <v>1</v>
      </c>
      <c r="B46" s="61" t="s">
        <v>104</v>
      </c>
      <c r="C46" s="58" t="s">
        <v>204</v>
      </c>
      <c r="D46" s="90"/>
      <c r="E46" s="13">
        <v>30</v>
      </c>
      <c r="F46" s="21"/>
      <c r="G46" s="21"/>
      <c r="H46" s="21"/>
      <c r="I46" s="21"/>
      <c r="J46" s="21"/>
      <c r="K46" s="65">
        <v>10</v>
      </c>
      <c r="L46" s="21">
        <f>SUM(D46:K46)</f>
        <v>40</v>
      </c>
      <c r="M46" s="120">
        <v>1.5</v>
      </c>
      <c r="N46" s="15" t="s">
        <v>3</v>
      </c>
      <c r="O46" s="29"/>
      <c r="P46" s="21"/>
      <c r="Q46" s="21"/>
      <c r="R46" s="21"/>
      <c r="S46" s="21"/>
      <c r="T46" s="21"/>
      <c r="U46" s="21"/>
      <c r="V46" s="65"/>
      <c r="W46" s="15"/>
      <c r="X46" s="54"/>
      <c r="Y46" s="15"/>
      <c r="Z46" s="38">
        <f t="shared" ref="Z46:Z51" si="7">SUM(D46:K46)+SUM(O46:V46)</f>
        <v>40</v>
      </c>
      <c r="AA46" s="117">
        <f t="shared" ref="AA46:AA51" si="8">SUM(M46+X46)</f>
        <v>1.5</v>
      </c>
      <c r="AB46" s="117">
        <f t="shared" ref="AB46:AB51" si="9">SUM(K46,V46)</f>
        <v>10</v>
      </c>
      <c r="AC46" s="24"/>
    </row>
    <row r="47" spans="1:33" s="26" customFormat="1" ht="58.5" customHeight="1">
      <c r="A47" s="39">
        <v>2</v>
      </c>
      <c r="B47" s="55" t="s">
        <v>185</v>
      </c>
      <c r="C47" s="58" t="s">
        <v>204</v>
      </c>
      <c r="D47" s="13"/>
      <c r="E47" s="13"/>
      <c r="F47" s="21"/>
      <c r="G47" s="21"/>
      <c r="H47" s="21"/>
      <c r="I47" s="21"/>
      <c r="J47" s="21"/>
      <c r="K47" s="65"/>
      <c r="L47" s="21"/>
      <c r="M47" s="120"/>
      <c r="N47" s="13"/>
      <c r="O47" s="21"/>
      <c r="P47" s="13">
        <v>30</v>
      </c>
      <c r="Q47" s="21"/>
      <c r="R47" s="21"/>
      <c r="S47" s="21"/>
      <c r="T47" s="21"/>
      <c r="U47" s="21"/>
      <c r="V47" s="65">
        <v>10</v>
      </c>
      <c r="W47" s="21">
        <f>SUM(O47:V47)</f>
        <v>40</v>
      </c>
      <c r="X47" s="120">
        <v>1.5</v>
      </c>
      <c r="Y47" s="13" t="s">
        <v>3</v>
      </c>
      <c r="Z47" s="38">
        <f t="shared" si="7"/>
        <v>40</v>
      </c>
      <c r="AA47" s="117">
        <f t="shared" si="8"/>
        <v>1.5</v>
      </c>
      <c r="AB47" s="117">
        <f t="shared" si="9"/>
        <v>10</v>
      </c>
      <c r="AC47" s="24"/>
    </row>
    <row r="48" spans="1:33" s="26" customFormat="1" ht="32.5" customHeight="1">
      <c r="A48" s="39">
        <v>3</v>
      </c>
      <c r="B48" s="55" t="s">
        <v>186</v>
      </c>
      <c r="C48" s="37" t="s">
        <v>205</v>
      </c>
      <c r="D48" s="13"/>
      <c r="E48" s="13"/>
      <c r="F48" s="21"/>
      <c r="G48" s="21"/>
      <c r="H48" s="21"/>
      <c r="I48" s="21"/>
      <c r="J48" s="21"/>
      <c r="K48" s="65"/>
      <c r="L48" s="21"/>
      <c r="M48" s="120"/>
      <c r="N48" s="13"/>
      <c r="O48" s="21"/>
      <c r="P48" s="13">
        <v>30</v>
      </c>
      <c r="Q48" s="21"/>
      <c r="R48" s="21"/>
      <c r="S48" s="21"/>
      <c r="T48" s="21"/>
      <c r="U48" s="21"/>
      <c r="V48" s="65">
        <v>10</v>
      </c>
      <c r="W48" s="21">
        <f>SUM(O48:V48)</f>
        <v>40</v>
      </c>
      <c r="X48" s="120">
        <v>1.5</v>
      </c>
      <c r="Y48" s="13" t="s">
        <v>3</v>
      </c>
      <c r="Z48" s="38">
        <f t="shared" si="7"/>
        <v>40</v>
      </c>
      <c r="AA48" s="117">
        <f t="shared" si="8"/>
        <v>1.5</v>
      </c>
      <c r="AB48" s="117">
        <f t="shared" si="9"/>
        <v>10</v>
      </c>
      <c r="AC48" s="24"/>
    </row>
    <row r="49" spans="1:31" s="26" customFormat="1" ht="45" customHeight="1">
      <c r="A49" s="39">
        <v>4</v>
      </c>
      <c r="B49" s="43" t="s">
        <v>187</v>
      </c>
      <c r="C49" s="37" t="s">
        <v>73</v>
      </c>
      <c r="D49" s="13"/>
      <c r="E49" s="13"/>
      <c r="F49" s="21"/>
      <c r="G49" s="21"/>
      <c r="H49" s="21"/>
      <c r="I49" s="21"/>
      <c r="J49" s="21"/>
      <c r="K49" s="65"/>
      <c r="L49" s="21"/>
      <c r="M49" s="120"/>
      <c r="N49" s="13"/>
      <c r="O49" s="118"/>
      <c r="P49" s="118">
        <v>30</v>
      </c>
      <c r="Q49" s="7"/>
      <c r="R49" s="7"/>
      <c r="S49" s="7"/>
      <c r="T49" s="7"/>
      <c r="U49" s="7"/>
      <c r="V49" s="65">
        <v>10</v>
      </c>
      <c r="W49" s="21">
        <f>SUM(O49:V49)</f>
        <v>40</v>
      </c>
      <c r="X49" s="120">
        <v>1.5</v>
      </c>
      <c r="Y49" s="15" t="s">
        <v>3</v>
      </c>
      <c r="Z49" s="38">
        <f t="shared" si="7"/>
        <v>40</v>
      </c>
      <c r="AA49" s="117">
        <f t="shared" si="8"/>
        <v>1.5</v>
      </c>
      <c r="AB49" s="117">
        <f t="shared" si="9"/>
        <v>10</v>
      </c>
      <c r="AC49" s="24"/>
    </row>
    <row r="50" spans="1:31" s="26" customFormat="1" ht="28">
      <c r="A50" s="35">
        <v>5</v>
      </c>
      <c r="B50" s="55" t="s">
        <v>188</v>
      </c>
      <c r="C50" s="37" t="s">
        <v>75</v>
      </c>
      <c r="D50" s="13"/>
      <c r="E50" s="13">
        <v>30</v>
      </c>
      <c r="F50" s="21"/>
      <c r="G50" s="21"/>
      <c r="H50" s="21"/>
      <c r="I50" s="21"/>
      <c r="J50" s="21"/>
      <c r="K50" s="65">
        <v>10</v>
      </c>
      <c r="L50" s="21">
        <f>SUM(D50:K50)</f>
        <v>40</v>
      </c>
      <c r="M50" s="120">
        <v>1.5</v>
      </c>
      <c r="N50" s="13" t="s">
        <v>3</v>
      </c>
      <c r="O50" s="29"/>
      <c r="P50" s="98"/>
      <c r="Q50" s="21"/>
      <c r="R50" s="21"/>
      <c r="S50" s="21"/>
      <c r="T50" s="21"/>
      <c r="U50" s="21"/>
      <c r="V50" s="65"/>
      <c r="W50" s="13"/>
      <c r="X50" s="28"/>
      <c r="Y50" s="13"/>
      <c r="Z50" s="38">
        <f t="shared" si="7"/>
        <v>40</v>
      </c>
      <c r="AA50" s="117">
        <f t="shared" si="8"/>
        <v>1.5</v>
      </c>
      <c r="AB50" s="117">
        <f t="shared" si="9"/>
        <v>10</v>
      </c>
      <c r="AC50" s="24"/>
    </row>
    <row r="51" spans="1:31" s="26" customFormat="1" ht="28">
      <c r="A51" s="39">
        <v>6</v>
      </c>
      <c r="B51" s="55" t="s">
        <v>134</v>
      </c>
      <c r="C51" s="37" t="s">
        <v>206</v>
      </c>
      <c r="D51" s="13"/>
      <c r="E51" s="13">
        <v>30</v>
      </c>
      <c r="F51" s="21"/>
      <c r="G51" s="21"/>
      <c r="H51" s="21"/>
      <c r="I51" s="21"/>
      <c r="J51" s="21"/>
      <c r="K51" s="65">
        <v>10</v>
      </c>
      <c r="L51" s="21">
        <f>SUM(D51:K51)</f>
        <v>40</v>
      </c>
      <c r="M51" s="120">
        <v>1.5</v>
      </c>
      <c r="N51" s="13" t="s">
        <v>3</v>
      </c>
      <c r="O51" s="29"/>
      <c r="P51" s="21"/>
      <c r="Q51" s="21"/>
      <c r="R51" s="21"/>
      <c r="S51" s="21"/>
      <c r="T51" s="21"/>
      <c r="U51" s="21"/>
      <c r="V51" s="65"/>
      <c r="W51" s="13"/>
      <c r="X51" s="28"/>
      <c r="Y51" s="13"/>
      <c r="Z51" s="38">
        <f t="shared" si="7"/>
        <v>40</v>
      </c>
      <c r="AA51" s="117">
        <f t="shared" si="8"/>
        <v>1.5</v>
      </c>
      <c r="AB51" s="117">
        <f t="shared" si="9"/>
        <v>10</v>
      </c>
      <c r="AC51" s="24"/>
    </row>
    <row r="52" spans="1:31" ht="18">
      <c r="A52" s="24"/>
      <c r="B52" s="10"/>
      <c r="C52" s="10"/>
      <c r="D52" s="24"/>
      <c r="E52" s="24"/>
      <c r="F52" s="24"/>
      <c r="G52" s="24"/>
      <c r="H52" s="24"/>
      <c r="I52" s="24"/>
      <c r="J52" s="24"/>
      <c r="K52" s="24"/>
      <c r="L52" s="24"/>
      <c r="M52" s="10" t="s">
        <v>35</v>
      </c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1:31" ht="18">
      <c r="A53" s="24"/>
      <c r="B53" s="10"/>
      <c r="C53" s="10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1:31" ht="18">
      <c r="B54" s="10"/>
      <c r="C54" s="10"/>
      <c r="AC54" s="24"/>
    </row>
    <row r="55" spans="1:31" ht="18">
      <c r="A55" s="24"/>
      <c r="B55" s="10"/>
      <c r="C55" s="10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1" ht="18">
      <c r="A56" s="24"/>
      <c r="B56" s="10"/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ht="18">
      <c r="A57" s="24"/>
      <c r="B57" s="10"/>
      <c r="C57" s="10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1:31" ht="18">
      <c r="A58" s="24"/>
      <c r="B58" s="10"/>
      <c r="C58" s="10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1:31" ht="18">
      <c r="A59" s="24"/>
      <c r="B59" s="10"/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1:31" ht="18">
      <c r="A60" s="24"/>
      <c r="B60" s="10"/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1:31" ht="18">
      <c r="A61" s="24"/>
      <c r="B61" s="10"/>
      <c r="C61" s="10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1:31" ht="18">
      <c r="A62" s="24"/>
      <c r="B62" s="10"/>
      <c r="C62" s="10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1:31" ht="18">
      <c r="A63" s="24"/>
      <c r="B63" s="10"/>
      <c r="C63" s="10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1:31" ht="18">
      <c r="A64" s="24"/>
      <c r="B64" s="10"/>
      <c r="C64" s="10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1" ht="18">
      <c r="A65" s="24"/>
      <c r="B65" s="10"/>
      <c r="C65" s="10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ht="18">
      <c r="A66" s="24"/>
      <c r="B66" s="10"/>
      <c r="C66" s="10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1:31" ht="18">
      <c r="A67" s="24"/>
      <c r="B67" s="10"/>
      <c r="C67" s="1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1" ht="18">
      <c r="A68" s="24"/>
      <c r="B68" s="10"/>
      <c r="C68" s="10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1" ht="18">
      <c r="A69" s="24"/>
      <c r="B69" s="10"/>
      <c r="C69" s="10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1" ht="18">
      <c r="A70" s="24"/>
      <c r="B70" s="10"/>
      <c r="C70" s="10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1" ht="18">
      <c r="A71" s="24"/>
      <c r="B71" s="10"/>
      <c r="C71" s="10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1:31" ht="18">
      <c r="A72" s="24"/>
      <c r="B72" s="10"/>
      <c r="C72" s="10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1:31" ht="18">
      <c r="A73" s="24"/>
      <c r="B73" s="10"/>
      <c r="C73" s="10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1:31" ht="18">
      <c r="A74" s="24"/>
      <c r="B74" s="10"/>
      <c r="C74" s="10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1:31" ht="18">
      <c r="A75" s="24"/>
      <c r="B75" s="10"/>
      <c r="C75" s="10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1:31" ht="18">
      <c r="A76" s="24"/>
      <c r="B76" s="10"/>
      <c r="C76" s="10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1" ht="18">
      <c r="A77" s="24"/>
      <c r="B77" s="10"/>
      <c r="C77" s="10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18">
      <c r="A78" s="24"/>
      <c r="B78" s="10"/>
      <c r="C78" s="10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1:31" ht="18">
      <c r="A79" s="24"/>
      <c r="B79" s="10"/>
      <c r="C79" s="10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1:31" ht="18">
      <c r="A80" s="24"/>
      <c r="B80" s="10"/>
      <c r="C80" s="10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1:31" ht="18">
      <c r="A81" s="24"/>
      <c r="B81" s="10"/>
      <c r="C81" s="10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1:31" ht="18">
      <c r="A82" s="24"/>
      <c r="B82" s="10"/>
      <c r="C82" s="10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1:31" ht="18">
      <c r="A83" s="24"/>
      <c r="B83" s="10"/>
      <c r="C83" s="10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ht="18">
      <c r="A84" s="24"/>
      <c r="B84" s="10"/>
      <c r="C84" s="10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1:31" ht="18">
      <c r="A85" s="24"/>
      <c r="B85" s="10"/>
      <c r="C85" s="10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1" ht="18">
      <c r="A86" s="24"/>
      <c r="B86" s="10"/>
      <c r="C86" s="10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1:31" ht="18">
      <c r="A87" s="24"/>
      <c r="B87" s="10"/>
      <c r="C87" s="10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1" ht="18">
      <c r="A88" s="24"/>
      <c r="B88" s="10"/>
      <c r="C88" s="10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1:31" ht="18">
      <c r="A89" s="24"/>
      <c r="B89" s="10"/>
      <c r="C89" s="10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1:31" ht="18">
      <c r="A90" s="24"/>
      <c r="B90" s="10"/>
      <c r="C90" s="10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1:31" ht="18">
      <c r="A91" s="24"/>
      <c r="B91" s="10"/>
      <c r="C91" s="10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1:31" ht="18">
      <c r="A92" s="24"/>
      <c r="B92" s="10"/>
      <c r="C92" s="10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1:31" ht="18">
      <c r="A93" s="24"/>
      <c r="B93" s="10"/>
      <c r="C93" s="10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1:31" ht="18">
      <c r="A94" s="24"/>
      <c r="B94" s="10"/>
      <c r="C94" s="10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1:31" ht="18">
      <c r="A95" s="24"/>
      <c r="B95" s="10"/>
      <c r="C95" s="10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1:31" ht="18">
      <c r="A96" s="24"/>
      <c r="B96" s="10"/>
      <c r="C96" s="10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1:31" ht="18">
      <c r="A97" s="24"/>
      <c r="B97" s="10"/>
      <c r="C97" s="10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1:31" ht="18">
      <c r="A98" s="24"/>
      <c r="B98" s="10"/>
      <c r="C98" s="10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1:31" ht="18">
      <c r="A99" s="24"/>
      <c r="B99" s="10"/>
      <c r="C99" s="10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1:31" ht="18">
      <c r="A100" s="24"/>
      <c r="B100" s="10"/>
      <c r="C100" s="10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1:31" ht="18">
      <c r="A101" s="24"/>
      <c r="B101" s="10"/>
      <c r="C101" s="10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1:31" ht="18">
      <c r="A102" s="24"/>
      <c r="B102" s="10"/>
      <c r="C102" s="10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1:31" ht="18">
      <c r="A103" s="24"/>
      <c r="B103" s="10"/>
      <c r="C103" s="10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1:31" ht="18">
      <c r="A104" s="24"/>
      <c r="B104" s="10"/>
      <c r="C104" s="10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1:31" ht="18">
      <c r="A105" s="24"/>
      <c r="B105" s="10"/>
      <c r="C105" s="10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1:31" ht="18">
      <c r="A106" s="24"/>
      <c r="B106" s="10"/>
      <c r="C106" s="10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1:31" ht="18">
      <c r="A107" s="24"/>
      <c r="B107" s="10"/>
      <c r="C107" s="10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1:31" ht="18">
      <c r="A108" s="24"/>
      <c r="B108" s="10"/>
      <c r="C108" s="10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1:31" ht="18">
      <c r="A109" s="24"/>
      <c r="B109" s="10"/>
      <c r="C109" s="10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1:31" ht="18">
      <c r="A110" s="24"/>
      <c r="B110" s="10"/>
      <c r="C110" s="10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1:31" ht="18">
      <c r="A111" s="24"/>
      <c r="B111" s="10"/>
      <c r="C111" s="10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1:31" ht="18">
      <c r="A112" s="24"/>
      <c r="B112" s="10"/>
      <c r="C112" s="10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1:31" ht="18">
      <c r="A113" s="24"/>
      <c r="B113" s="10"/>
      <c r="C113" s="10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1:31" ht="18">
      <c r="A114" s="24"/>
      <c r="B114" s="10"/>
      <c r="C114" s="10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1:31" ht="18">
      <c r="A115" s="24"/>
      <c r="B115" s="10"/>
      <c r="C115" s="10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1:31" ht="18">
      <c r="A116" s="24"/>
      <c r="B116" s="10"/>
      <c r="C116" s="10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1:31" ht="18">
      <c r="A117" s="24"/>
      <c r="B117" s="10"/>
      <c r="C117" s="10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1:31" ht="18">
      <c r="A118" s="24"/>
      <c r="B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1:31" ht="18">
      <c r="A119" s="24"/>
      <c r="B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</sheetData>
  <mergeCells count="31">
    <mergeCell ref="Z43:Z45"/>
    <mergeCell ref="AA43:AA45"/>
    <mergeCell ref="AB43:AB45"/>
    <mergeCell ref="D44:M44"/>
    <mergeCell ref="O44:Y44"/>
    <mergeCell ref="D40:K40"/>
    <mergeCell ref="O40:V40"/>
    <mergeCell ref="A43:A45"/>
    <mergeCell ref="B43:B45"/>
    <mergeCell ref="C43:C45"/>
    <mergeCell ref="D43:Y43"/>
    <mergeCell ref="Z10:Z12"/>
    <mergeCell ref="AA10:AA12"/>
    <mergeCell ref="AB10:AB12"/>
    <mergeCell ref="D11:M11"/>
    <mergeCell ref="O11:Y11"/>
    <mergeCell ref="D39:K39"/>
    <mergeCell ref="O39:V39"/>
    <mergeCell ref="G6:J6"/>
    <mergeCell ref="G7:J7"/>
    <mergeCell ref="G8:J8"/>
    <mergeCell ref="A10:A12"/>
    <mergeCell ref="B10:B12"/>
    <mergeCell ref="C10:C12"/>
    <mergeCell ref="D10:Y10"/>
    <mergeCell ref="G1:J1"/>
    <mergeCell ref="N1:Y1"/>
    <mergeCell ref="G2:J2"/>
    <mergeCell ref="G3:J3"/>
    <mergeCell ref="G4:J4"/>
    <mergeCell ref="G5:J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2" fitToWidth="0" fitToHeight="0" orientation="landscape" r:id="rId1"/>
  <headerFooter alignWithMargins="0"/>
  <rowBreaks count="1" manualBreakCount="1">
    <brk id="30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G103"/>
  <sheetViews>
    <sheetView tabSelected="1" zoomScaleNormal="100" zoomScaleSheetLayoutView="100" workbookViewId="0">
      <selection activeCell="C29" sqref="C29"/>
    </sheetView>
  </sheetViews>
  <sheetFormatPr defaultColWidth="8.81640625" defaultRowHeight="12.5"/>
  <cols>
    <col min="1" max="1" width="4.1796875" style="4" bestFit="1" customWidth="1"/>
    <col min="2" max="2" width="36.54296875" style="4" customWidth="1"/>
    <col min="3" max="3" width="39.1796875" style="12" customWidth="1"/>
    <col min="4" max="4" width="4.54296875" style="4" bestFit="1" customWidth="1"/>
    <col min="5" max="5" width="5" style="4" customWidth="1"/>
    <col min="6" max="6" width="6.81640625" style="4" customWidth="1"/>
    <col min="7" max="7" width="4.453125" style="4" bestFit="1" customWidth="1"/>
    <col min="8" max="8" width="4.1796875" style="4" bestFit="1" customWidth="1"/>
    <col min="9" max="9" width="4.54296875" style="4" bestFit="1" customWidth="1"/>
    <col min="10" max="10" width="5.81640625" style="4" customWidth="1"/>
    <col min="11" max="11" width="4.1796875" style="6" bestFit="1" customWidth="1"/>
    <col min="12" max="12" width="6.453125" style="4" customWidth="1"/>
    <col min="13" max="13" width="4.1796875" style="4" bestFit="1" customWidth="1"/>
    <col min="14" max="14" width="12.453125" style="4" bestFit="1" customWidth="1"/>
    <col min="15" max="15" width="4.54296875" style="4" bestFit="1" customWidth="1"/>
    <col min="16" max="16" width="4.1796875" style="4" bestFit="1" customWidth="1"/>
    <col min="17" max="17" width="4.54296875" style="4" bestFit="1" customWidth="1"/>
    <col min="18" max="18" width="4.453125" style="4" bestFit="1" customWidth="1"/>
    <col min="19" max="19" width="7.54296875" style="4" customWidth="1"/>
    <col min="20" max="20" width="4.54296875" style="4" bestFit="1" customWidth="1"/>
    <col min="21" max="21" width="4.1796875" style="4" bestFit="1" customWidth="1"/>
    <col min="22" max="22" width="4.1796875" style="6" bestFit="1" customWidth="1"/>
    <col min="23" max="23" width="7.1796875" style="4" customWidth="1"/>
    <col min="24" max="24" width="6.1796875" style="4" customWidth="1"/>
    <col min="25" max="25" width="12.453125" style="4" bestFit="1" customWidth="1"/>
    <col min="26" max="26" width="6.81640625" style="4" customWidth="1"/>
    <col min="27" max="27" width="9.81640625" style="4" customWidth="1"/>
    <col min="28" max="16384" width="8.81640625" style="4"/>
  </cols>
  <sheetData>
    <row r="1" spans="1:33" ht="18">
      <c r="A1" s="1"/>
      <c r="B1" s="30" t="s">
        <v>8</v>
      </c>
      <c r="C1" s="31" t="s">
        <v>38</v>
      </c>
      <c r="D1" s="2"/>
      <c r="E1" s="2"/>
      <c r="F1" s="32" t="s">
        <v>12</v>
      </c>
      <c r="G1" s="147" t="s">
        <v>21</v>
      </c>
      <c r="H1" s="149"/>
      <c r="I1" s="149"/>
      <c r="J1" s="149"/>
      <c r="K1" s="73"/>
      <c r="L1" s="3"/>
      <c r="M1" s="119"/>
      <c r="N1" s="119"/>
      <c r="O1" s="119"/>
      <c r="P1" s="119"/>
      <c r="Q1" s="119"/>
      <c r="R1" s="119"/>
      <c r="S1" s="119"/>
      <c r="T1" s="119"/>
      <c r="U1" s="119"/>
      <c r="V1" s="74"/>
      <c r="W1" s="119"/>
      <c r="X1" s="119"/>
      <c r="Y1" s="119"/>
      <c r="Z1" s="119"/>
      <c r="AA1" s="119"/>
      <c r="AB1" s="24"/>
      <c r="AC1" s="24"/>
      <c r="AD1" s="24"/>
      <c r="AE1" s="24"/>
    </row>
    <row r="2" spans="1:33" ht="18">
      <c r="A2" s="5"/>
      <c r="B2" s="30" t="s">
        <v>9</v>
      </c>
      <c r="C2" s="30" t="s">
        <v>80</v>
      </c>
      <c r="D2" s="2"/>
      <c r="E2" s="2"/>
      <c r="F2" s="32" t="s">
        <v>13</v>
      </c>
      <c r="G2" s="147" t="s">
        <v>27</v>
      </c>
      <c r="H2" s="148"/>
      <c r="I2" s="148"/>
      <c r="J2" s="148"/>
      <c r="K2" s="74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74"/>
      <c r="W2" s="119"/>
      <c r="X2" s="119"/>
      <c r="Y2" s="119"/>
      <c r="Z2" s="119"/>
      <c r="AA2" s="119"/>
      <c r="AB2" s="24"/>
      <c r="AC2" s="24"/>
      <c r="AD2" s="24"/>
      <c r="AE2" s="24"/>
    </row>
    <row r="3" spans="1:33" ht="18">
      <c r="A3" s="5"/>
      <c r="B3" s="30" t="s">
        <v>30</v>
      </c>
      <c r="C3" s="31" t="s">
        <v>39</v>
      </c>
      <c r="D3" s="2"/>
      <c r="E3" s="2"/>
      <c r="F3" s="32" t="s">
        <v>19</v>
      </c>
      <c r="G3" s="147" t="s">
        <v>22</v>
      </c>
      <c r="H3" s="148"/>
      <c r="I3" s="148"/>
      <c r="J3" s="148"/>
      <c r="K3" s="74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74"/>
      <c r="W3" s="119"/>
      <c r="X3" s="119"/>
      <c r="Y3" s="119"/>
      <c r="Z3" s="119"/>
      <c r="AA3" s="119"/>
      <c r="AB3" s="24"/>
      <c r="AC3" s="24"/>
      <c r="AD3" s="24"/>
      <c r="AE3" s="24"/>
    </row>
    <row r="4" spans="1:33" ht="18">
      <c r="A4" s="5"/>
      <c r="B4" s="30" t="s">
        <v>33</v>
      </c>
      <c r="C4" s="31" t="s">
        <v>56</v>
      </c>
      <c r="D4" s="2"/>
      <c r="E4" s="2"/>
      <c r="F4" s="32" t="s">
        <v>20</v>
      </c>
      <c r="G4" s="147" t="s">
        <v>23</v>
      </c>
      <c r="H4" s="148"/>
      <c r="I4" s="148"/>
      <c r="J4" s="148"/>
      <c r="K4" s="74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74"/>
      <c r="W4" s="119"/>
      <c r="X4" s="119"/>
      <c r="Y4" s="119"/>
      <c r="Z4" s="119"/>
      <c r="AA4" s="119"/>
      <c r="AB4" s="24"/>
      <c r="AC4" s="24"/>
      <c r="AD4" s="24"/>
      <c r="AE4" s="24"/>
    </row>
    <row r="5" spans="1:33" ht="18">
      <c r="A5" s="5"/>
      <c r="B5" s="30" t="s">
        <v>34</v>
      </c>
      <c r="C5" s="31" t="s">
        <v>69</v>
      </c>
      <c r="D5" s="2"/>
      <c r="E5" s="2"/>
      <c r="F5" s="32" t="s">
        <v>16</v>
      </c>
      <c r="G5" s="147" t="s">
        <v>24</v>
      </c>
      <c r="H5" s="148"/>
      <c r="I5" s="148"/>
      <c r="J5" s="148"/>
      <c r="K5" s="74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74"/>
      <c r="W5" s="119"/>
      <c r="X5" s="119"/>
      <c r="Y5" s="119"/>
      <c r="Z5" s="119"/>
      <c r="AA5" s="119"/>
      <c r="AB5" s="24"/>
      <c r="AC5" s="24"/>
      <c r="AD5" s="24"/>
      <c r="AE5" s="24"/>
    </row>
    <row r="6" spans="1:33" ht="18">
      <c r="A6" s="5"/>
      <c r="B6" s="30" t="s">
        <v>28</v>
      </c>
      <c r="C6" s="31" t="s">
        <v>37</v>
      </c>
      <c r="D6" s="2"/>
      <c r="E6" s="2"/>
      <c r="F6" s="32" t="s">
        <v>17</v>
      </c>
      <c r="G6" s="147" t="s">
        <v>25</v>
      </c>
      <c r="H6" s="148"/>
      <c r="I6" s="148"/>
      <c r="J6" s="148"/>
      <c r="K6" s="74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74"/>
      <c r="W6" s="119"/>
      <c r="X6" s="119"/>
      <c r="Y6" s="119"/>
      <c r="Z6" s="119"/>
      <c r="AA6" s="119"/>
      <c r="AB6" s="24"/>
      <c r="AC6" s="24"/>
      <c r="AD6" s="24"/>
      <c r="AE6" s="24"/>
    </row>
    <row r="7" spans="1:33" ht="18">
      <c r="A7" s="5"/>
      <c r="B7" s="30" t="s">
        <v>10</v>
      </c>
      <c r="C7" s="122" t="s">
        <v>62</v>
      </c>
      <c r="D7" s="2"/>
      <c r="E7" s="2"/>
      <c r="F7" s="32" t="s">
        <v>18</v>
      </c>
      <c r="G7" s="147" t="s">
        <v>5</v>
      </c>
      <c r="H7" s="148"/>
      <c r="I7" s="148"/>
      <c r="J7" s="148"/>
      <c r="K7" s="74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74"/>
      <c r="W7" s="119"/>
      <c r="X7" s="119"/>
      <c r="Y7" s="119"/>
      <c r="Z7" s="119"/>
      <c r="AA7" s="119"/>
      <c r="AB7" s="24"/>
      <c r="AC7" s="24"/>
      <c r="AD7" s="24"/>
      <c r="AE7" s="24"/>
    </row>
    <row r="8" spans="1:33" ht="18">
      <c r="A8" s="5"/>
      <c r="B8" s="30" t="s">
        <v>11</v>
      </c>
      <c r="C8" s="122" t="s">
        <v>254</v>
      </c>
      <c r="D8" s="2"/>
      <c r="E8" s="2"/>
      <c r="F8" s="32" t="s">
        <v>29</v>
      </c>
      <c r="G8" s="147" t="s">
        <v>26</v>
      </c>
      <c r="H8" s="149"/>
      <c r="I8" s="149"/>
      <c r="J8" s="149"/>
      <c r="K8" s="74"/>
      <c r="M8" s="119"/>
      <c r="N8" s="119"/>
      <c r="O8" s="119"/>
      <c r="P8" s="119"/>
      <c r="Q8" s="119"/>
      <c r="R8" s="119"/>
      <c r="S8" s="119"/>
      <c r="T8" s="119"/>
      <c r="U8" s="119"/>
      <c r="V8" s="74"/>
      <c r="W8" s="119"/>
      <c r="X8" s="119"/>
      <c r="Y8" s="119"/>
      <c r="Z8" s="119"/>
      <c r="AA8" s="119"/>
      <c r="AB8" s="24"/>
      <c r="AC8" s="24"/>
      <c r="AD8" s="24"/>
      <c r="AE8" s="24"/>
    </row>
    <row r="9" spans="1:33" ht="18">
      <c r="A9" s="5"/>
      <c r="B9" s="119"/>
      <c r="C9" s="119"/>
      <c r="D9" s="119"/>
      <c r="E9" s="119"/>
      <c r="F9" s="119"/>
      <c r="G9" s="119"/>
      <c r="H9" s="119"/>
      <c r="I9" s="119"/>
      <c r="J9" s="119"/>
      <c r="K9" s="74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74"/>
      <c r="W9" s="119"/>
      <c r="X9" s="119"/>
      <c r="Y9" s="119"/>
      <c r="Z9" s="119"/>
      <c r="AA9" s="119"/>
      <c r="AB9" s="24"/>
      <c r="AC9" s="24"/>
      <c r="AD9" s="24"/>
      <c r="AE9" s="24"/>
    </row>
    <row r="10" spans="1:33" ht="15" customHeight="1">
      <c r="A10" s="151" t="s">
        <v>0</v>
      </c>
      <c r="B10" s="152" t="s">
        <v>7</v>
      </c>
      <c r="C10" s="152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41" t="s">
        <v>214</v>
      </c>
      <c r="AA10" s="141" t="s">
        <v>215</v>
      </c>
      <c r="AB10" s="144" t="s">
        <v>216</v>
      </c>
      <c r="AC10" s="10"/>
      <c r="AD10" s="10"/>
      <c r="AE10" s="10"/>
      <c r="AF10" s="2"/>
      <c r="AG10" s="2"/>
    </row>
    <row r="11" spans="1:33" ht="14">
      <c r="A11" s="151"/>
      <c r="B11" s="152"/>
      <c r="C11" s="152"/>
      <c r="D11" s="146" t="s">
        <v>63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16"/>
      <c r="O11" s="146" t="s">
        <v>64</v>
      </c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2"/>
      <c r="AA11" s="143"/>
      <c r="AB11" s="145"/>
      <c r="AC11" s="10"/>
      <c r="AD11" s="10"/>
      <c r="AE11" s="10"/>
      <c r="AF11" s="2"/>
      <c r="AG11" s="2"/>
    </row>
    <row r="12" spans="1:33" ht="189" customHeight="1">
      <c r="A12" s="151"/>
      <c r="B12" s="152"/>
      <c r="C12" s="152"/>
      <c r="D12" s="33" t="s">
        <v>12</v>
      </c>
      <c r="E12" s="33" t="s">
        <v>13</v>
      </c>
      <c r="F12" s="33" t="s">
        <v>14</v>
      </c>
      <c r="G12" s="33" t="s">
        <v>15</v>
      </c>
      <c r="H12" s="33" t="s">
        <v>16</v>
      </c>
      <c r="I12" s="33" t="s">
        <v>17</v>
      </c>
      <c r="J12" s="33" t="s">
        <v>18</v>
      </c>
      <c r="K12" s="75" t="s">
        <v>29</v>
      </c>
      <c r="L12" s="83" t="s">
        <v>212</v>
      </c>
      <c r="M12" s="33" t="s">
        <v>213</v>
      </c>
      <c r="N12" s="115" t="s">
        <v>31</v>
      </c>
      <c r="O12" s="33" t="s">
        <v>12</v>
      </c>
      <c r="P12" s="33" t="s">
        <v>13</v>
      </c>
      <c r="Q12" s="33" t="s">
        <v>14</v>
      </c>
      <c r="R12" s="33" t="s">
        <v>15</v>
      </c>
      <c r="S12" s="33" t="s">
        <v>16</v>
      </c>
      <c r="T12" s="33" t="s">
        <v>17</v>
      </c>
      <c r="U12" s="33" t="s">
        <v>18</v>
      </c>
      <c r="V12" s="75" t="s">
        <v>32</v>
      </c>
      <c r="W12" s="83" t="s">
        <v>212</v>
      </c>
      <c r="X12" s="33" t="s">
        <v>213</v>
      </c>
      <c r="Y12" s="115" t="s">
        <v>31</v>
      </c>
      <c r="Z12" s="142"/>
      <c r="AA12" s="143"/>
      <c r="AB12" s="145"/>
      <c r="AC12" s="10"/>
      <c r="AD12" s="10"/>
      <c r="AE12" s="10"/>
      <c r="AF12" s="2"/>
      <c r="AG12" s="2"/>
    </row>
    <row r="13" spans="1:33" s="6" customFormat="1" ht="23.25" customHeight="1">
      <c r="A13" s="35">
        <v>1</v>
      </c>
      <c r="B13" s="36" t="s">
        <v>108</v>
      </c>
      <c r="C13" s="37" t="s">
        <v>207</v>
      </c>
      <c r="D13" s="13"/>
      <c r="E13" s="13"/>
      <c r="F13" s="13"/>
      <c r="G13" s="13"/>
      <c r="H13" s="13"/>
      <c r="I13" s="13"/>
      <c r="J13" s="13"/>
      <c r="K13" s="64"/>
      <c r="L13" s="13"/>
      <c r="M13" s="117"/>
      <c r="N13" s="13"/>
      <c r="O13" s="8">
        <v>8</v>
      </c>
      <c r="P13" s="8">
        <v>8</v>
      </c>
      <c r="Q13" s="8"/>
      <c r="R13" s="8"/>
      <c r="S13" s="8"/>
      <c r="T13" s="8"/>
      <c r="U13" s="8"/>
      <c r="V13" s="64"/>
      <c r="W13" s="13">
        <f t="shared" ref="W13:W34" si="0">SUM(O13:V13)</f>
        <v>16</v>
      </c>
      <c r="X13" s="117">
        <v>0.5</v>
      </c>
      <c r="Y13" s="13" t="s">
        <v>3</v>
      </c>
      <c r="Z13" s="38">
        <f>SUM(D13:K13)+SUM(O13:V13)</f>
        <v>16</v>
      </c>
      <c r="AA13" s="117">
        <f t="shared" ref="AA13:AA33" si="1">SUM(M13+X13)</f>
        <v>0.5</v>
      </c>
      <c r="AB13" s="117"/>
      <c r="AC13" s="19"/>
      <c r="AD13" s="19"/>
      <c r="AE13" s="19"/>
      <c r="AF13" s="20"/>
      <c r="AG13" s="20"/>
    </row>
    <row r="14" spans="1:33" ht="23.25" customHeight="1">
      <c r="A14" s="39">
        <v>2</v>
      </c>
      <c r="B14" s="40" t="s">
        <v>109</v>
      </c>
      <c r="C14" s="37" t="s">
        <v>266</v>
      </c>
      <c r="D14" s="13">
        <v>20</v>
      </c>
      <c r="E14" s="13">
        <v>10</v>
      </c>
      <c r="F14" s="13"/>
      <c r="G14" s="13">
        <v>20</v>
      </c>
      <c r="H14" s="13"/>
      <c r="I14" s="13"/>
      <c r="J14" s="13"/>
      <c r="K14" s="64">
        <v>15</v>
      </c>
      <c r="L14" s="13">
        <f t="shared" ref="L14:L42" si="2">SUM(D14:K14)</f>
        <v>65</v>
      </c>
      <c r="M14" s="117">
        <v>2.5</v>
      </c>
      <c r="N14" s="117" t="s">
        <v>2</v>
      </c>
      <c r="O14" s="8"/>
      <c r="P14" s="8"/>
      <c r="Q14" s="8"/>
      <c r="R14" s="8"/>
      <c r="S14" s="8"/>
      <c r="T14" s="8"/>
      <c r="U14" s="8"/>
      <c r="V14" s="64"/>
      <c r="W14" s="13"/>
      <c r="X14" s="117"/>
      <c r="Y14" s="13"/>
      <c r="Z14" s="38">
        <f t="shared" ref="Z14:Z42" si="3">SUM(D14:K14)+SUM(O14:V14)</f>
        <v>65</v>
      </c>
      <c r="AA14" s="117">
        <f t="shared" si="1"/>
        <v>2.5</v>
      </c>
      <c r="AB14" s="117">
        <f t="shared" ref="AB14:AB39" si="4">SUM(K14,V14)</f>
        <v>15</v>
      </c>
      <c r="AC14" s="10"/>
      <c r="AD14" s="10"/>
      <c r="AE14" s="10"/>
      <c r="AF14" s="2"/>
      <c r="AG14" s="2"/>
    </row>
    <row r="15" spans="1:33" ht="28">
      <c r="A15" s="39">
        <v>3</v>
      </c>
      <c r="B15" s="40" t="s">
        <v>189</v>
      </c>
      <c r="C15" s="37" t="s">
        <v>267</v>
      </c>
      <c r="D15" s="13">
        <v>10</v>
      </c>
      <c r="E15" s="13"/>
      <c r="F15" s="13"/>
      <c r="G15" s="13">
        <v>10</v>
      </c>
      <c r="H15" s="13"/>
      <c r="I15" s="13"/>
      <c r="J15" s="13"/>
      <c r="K15" s="64">
        <v>5</v>
      </c>
      <c r="L15" s="13">
        <f t="shared" si="2"/>
        <v>25</v>
      </c>
      <c r="M15" s="117">
        <v>1</v>
      </c>
      <c r="N15" s="13" t="s">
        <v>3</v>
      </c>
      <c r="O15" s="8">
        <v>20</v>
      </c>
      <c r="P15" s="8">
        <v>10</v>
      </c>
      <c r="Q15" s="8"/>
      <c r="R15" s="8">
        <v>10</v>
      </c>
      <c r="S15" s="8"/>
      <c r="T15" s="8"/>
      <c r="U15" s="8"/>
      <c r="V15" s="64">
        <v>25</v>
      </c>
      <c r="W15" s="13">
        <f t="shared" si="0"/>
        <v>65</v>
      </c>
      <c r="X15" s="117">
        <v>2.5</v>
      </c>
      <c r="Y15" s="13" t="s">
        <v>3</v>
      </c>
      <c r="Z15" s="38">
        <f t="shared" si="3"/>
        <v>90</v>
      </c>
      <c r="AA15" s="117">
        <f t="shared" si="1"/>
        <v>3.5</v>
      </c>
      <c r="AB15" s="117">
        <f t="shared" si="4"/>
        <v>30</v>
      </c>
      <c r="AC15" s="10"/>
      <c r="AD15" s="10"/>
      <c r="AE15" s="10"/>
      <c r="AF15" s="2"/>
      <c r="AG15" s="2"/>
    </row>
    <row r="16" spans="1:33" ht="35.25" customHeight="1">
      <c r="A16" s="39">
        <v>4</v>
      </c>
      <c r="B16" s="40" t="s">
        <v>190</v>
      </c>
      <c r="C16" s="37" t="s">
        <v>42</v>
      </c>
      <c r="D16" s="13">
        <v>20</v>
      </c>
      <c r="E16" s="13"/>
      <c r="F16" s="13"/>
      <c r="G16" s="13">
        <v>15</v>
      </c>
      <c r="H16" s="13"/>
      <c r="I16" s="13"/>
      <c r="J16" s="13"/>
      <c r="K16" s="64">
        <v>10</v>
      </c>
      <c r="L16" s="13">
        <f t="shared" si="2"/>
        <v>45</v>
      </c>
      <c r="M16" s="117">
        <v>1.5</v>
      </c>
      <c r="N16" s="117" t="s">
        <v>2</v>
      </c>
      <c r="O16" s="8"/>
      <c r="P16" s="8"/>
      <c r="Q16" s="8"/>
      <c r="R16" s="8"/>
      <c r="S16" s="8"/>
      <c r="T16" s="8"/>
      <c r="U16" s="8"/>
      <c r="V16" s="64"/>
      <c r="W16" s="13"/>
      <c r="X16" s="117"/>
      <c r="Y16" s="13"/>
      <c r="Z16" s="38">
        <f t="shared" si="3"/>
        <v>45</v>
      </c>
      <c r="AA16" s="117">
        <f t="shared" si="1"/>
        <v>1.5</v>
      </c>
      <c r="AB16" s="117">
        <f t="shared" si="4"/>
        <v>10</v>
      </c>
      <c r="AC16" s="10"/>
      <c r="AD16" s="10"/>
      <c r="AE16" s="10"/>
      <c r="AF16" s="2"/>
      <c r="AG16" s="2"/>
    </row>
    <row r="17" spans="1:33" s="6" customFormat="1" ht="36" customHeight="1">
      <c r="A17" s="35">
        <v>5</v>
      </c>
      <c r="B17" s="36" t="s">
        <v>110</v>
      </c>
      <c r="C17" s="37" t="s">
        <v>42</v>
      </c>
      <c r="D17" s="13"/>
      <c r="E17" s="13"/>
      <c r="F17" s="13"/>
      <c r="G17" s="13"/>
      <c r="H17" s="13"/>
      <c r="I17" s="13"/>
      <c r="J17" s="13"/>
      <c r="K17" s="64"/>
      <c r="L17" s="13"/>
      <c r="M17" s="117"/>
      <c r="N17" s="13"/>
      <c r="O17" s="8">
        <v>20</v>
      </c>
      <c r="P17" s="8">
        <v>20</v>
      </c>
      <c r="Q17" s="8"/>
      <c r="R17" s="8">
        <v>20</v>
      </c>
      <c r="S17" s="8"/>
      <c r="T17" s="8"/>
      <c r="U17" s="8"/>
      <c r="V17" s="64">
        <v>30</v>
      </c>
      <c r="W17" s="13">
        <f t="shared" si="0"/>
        <v>90</v>
      </c>
      <c r="X17" s="117">
        <v>3.5</v>
      </c>
      <c r="Y17" s="13" t="s">
        <v>3</v>
      </c>
      <c r="Z17" s="38">
        <f t="shared" si="3"/>
        <v>90</v>
      </c>
      <c r="AA17" s="117">
        <f t="shared" si="1"/>
        <v>3.5</v>
      </c>
      <c r="AB17" s="117">
        <f t="shared" si="4"/>
        <v>30</v>
      </c>
      <c r="AC17" s="19"/>
      <c r="AD17" s="19"/>
      <c r="AE17" s="19"/>
      <c r="AF17" s="20"/>
      <c r="AG17" s="20"/>
    </row>
    <row r="18" spans="1:33" ht="26.25" customHeight="1">
      <c r="A18" s="39">
        <v>6</v>
      </c>
      <c r="B18" s="40" t="s">
        <v>111</v>
      </c>
      <c r="C18" s="37" t="s">
        <v>266</v>
      </c>
      <c r="D18" s="13"/>
      <c r="E18" s="13"/>
      <c r="F18" s="13"/>
      <c r="G18" s="13"/>
      <c r="H18" s="13"/>
      <c r="I18" s="13"/>
      <c r="J18" s="13"/>
      <c r="K18" s="64"/>
      <c r="L18" s="13"/>
      <c r="M18" s="117"/>
      <c r="N18" s="13"/>
      <c r="O18" s="8">
        <v>15</v>
      </c>
      <c r="P18" s="8"/>
      <c r="Q18" s="8"/>
      <c r="R18" s="8">
        <v>10</v>
      </c>
      <c r="S18" s="8"/>
      <c r="T18" s="8"/>
      <c r="U18" s="8"/>
      <c r="V18" s="64">
        <v>5</v>
      </c>
      <c r="W18" s="13">
        <f t="shared" si="0"/>
        <v>30</v>
      </c>
      <c r="X18" s="117">
        <v>1</v>
      </c>
      <c r="Y18" s="13" t="s">
        <v>3</v>
      </c>
      <c r="Z18" s="38">
        <f t="shared" si="3"/>
        <v>30</v>
      </c>
      <c r="AA18" s="117">
        <f t="shared" si="1"/>
        <v>1</v>
      </c>
      <c r="AB18" s="117">
        <f t="shared" si="4"/>
        <v>5</v>
      </c>
      <c r="AC18" s="10"/>
      <c r="AD18" s="10"/>
      <c r="AE18" s="10"/>
      <c r="AF18" s="2"/>
      <c r="AG18" s="2"/>
    </row>
    <row r="19" spans="1:33" ht="24" customHeight="1">
      <c r="A19" s="39">
        <v>7</v>
      </c>
      <c r="B19" s="40" t="s">
        <v>112</v>
      </c>
      <c r="C19" s="44" t="s">
        <v>171</v>
      </c>
      <c r="D19" s="13"/>
      <c r="E19" s="13"/>
      <c r="F19" s="13"/>
      <c r="G19" s="13"/>
      <c r="H19" s="13"/>
      <c r="I19" s="13"/>
      <c r="J19" s="13"/>
      <c r="K19" s="64"/>
      <c r="L19" s="13"/>
      <c r="M19" s="117"/>
      <c r="N19" s="13"/>
      <c r="O19" s="8">
        <v>10</v>
      </c>
      <c r="P19" s="8"/>
      <c r="Q19" s="8"/>
      <c r="R19" s="8">
        <v>10</v>
      </c>
      <c r="S19" s="8"/>
      <c r="T19" s="8"/>
      <c r="U19" s="8"/>
      <c r="V19" s="64">
        <v>5</v>
      </c>
      <c r="W19" s="13">
        <f t="shared" si="0"/>
        <v>25</v>
      </c>
      <c r="X19" s="117">
        <v>1</v>
      </c>
      <c r="Y19" s="13" t="s">
        <v>3</v>
      </c>
      <c r="Z19" s="38">
        <f t="shared" si="3"/>
        <v>25</v>
      </c>
      <c r="AA19" s="117">
        <f t="shared" si="1"/>
        <v>1</v>
      </c>
      <c r="AB19" s="117">
        <f t="shared" si="4"/>
        <v>5</v>
      </c>
      <c r="AC19" s="10"/>
      <c r="AD19" s="10"/>
      <c r="AE19" s="10"/>
      <c r="AF19" s="2"/>
      <c r="AG19" s="2"/>
    </row>
    <row r="20" spans="1:33" ht="29.25" customHeight="1">
      <c r="A20" s="39">
        <v>8</v>
      </c>
      <c r="B20" s="40" t="s">
        <v>113</v>
      </c>
      <c r="C20" s="44" t="s">
        <v>242</v>
      </c>
      <c r="D20" s="13">
        <v>10</v>
      </c>
      <c r="E20" s="13"/>
      <c r="F20" s="13"/>
      <c r="G20" s="13">
        <v>10</v>
      </c>
      <c r="H20" s="21"/>
      <c r="I20" s="13"/>
      <c r="J20" s="13"/>
      <c r="K20" s="64">
        <v>5</v>
      </c>
      <c r="L20" s="13">
        <f t="shared" si="2"/>
        <v>25</v>
      </c>
      <c r="M20" s="117">
        <v>1</v>
      </c>
      <c r="N20" s="13" t="s">
        <v>3</v>
      </c>
      <c r="O20" s="8"/>
      <c r="P20" s="8"/>
      <c r="Q20" s="8"/>
      <c r="R20" s="8"/>
      <c r="S20" s="8"/>
      <c r="T20" s="8"/>
      <c r="U20" s="8"/>
      <c r="V20" s="64"/>
      <c r="W20" s="13"/>
      <c r="X20" s="117"/>
      <c r="Y20" s="13"/>
      <c r="Z20" s="38">
        <f t="shared" si="3"/>
        <v>25</v>
      </c>
      <c r="AA20" s="117">
        <f t="shared" si="1"/>
        <v>1</v>
      </c>
      <c r="AB20" s="117">
        <f t="shared" si="4"/>
        <v>5</v>
      </c>
      <c r="AC20" s="10"/>
      <c r="AD20" s="10"/>
      <c r="AE20" s="10"/>
      <c r="AF20" s="2"/>
      <c r="AG20" s="2"/>
    </row>
    <row r="21" spans="1:33" ht="28">
      <c r="A21" s="39">
        <v>9</v>
      </c>
      <c r="B21" s="40" t="s">
        <v>114</v>
      </c>
      <c r="C21" s="44" t="s">
        <v>172</v>
      </c>
      <c r="D21" s="13"/>
      <c r="E21" s="13"/>
      <c r="F21" s="13"/>
      <c r="G21" s="13"/>
      <c r="H21" s="13"/>
      <c r="I21" s="13"/>
      <c r="J21" s="13"/>
      <c r="K21" s="64"/>
      <c r="L21" s="13"/>
      <c r="M21" s="117"/>
      <c r="N21" s="117"/>
      <c r="O21" s="8">
        <v>20</v>
      </c>
      <c r="P21" s="8"/>
      <c r="Q21" s="8"/>
      <c r="R21" s="8">
        <v>10</v>
      </c>
      <c r="S21" s="8"/>
      <c r="T21" s="8"/>
      <c r="U21" s="8"/>
      <c r="V21" s="64">
        <v>15</v>
      </c>
      <c r="W21" s="13">
        <f t="shared" si="0"/>
        <v>45</v>
      </c>
      <c r="X21" s="117">
        <v>1.5</v>
      </c>
      <c r="Y21" s="117" t="s">
        <v>2</v>
      </c>
      <c r="Z21" s="38">
        <f t="shared" si="3"/>
        <v>45</v>
      </c>
      <c r="AA21" s="117">
        <f t="shared" si="1"/>
        <v>1.5</v>
      </c>
      <c r="AB21" s="117">
        <f t="shared" si="4"/>
        <v>15</v>
      </c>
      <c r="AC21" s="10"/>
      <c r="AD21" s="10"/>
      <c r="AE21" s="10"/>
      <c r="AF21" s="2"/>
      <c r="AG21" s="2"/>
    </row>
    <row r="22" spans="1:33" s="6" customFormat="1" ht="28">
      <c r="A22" s="35">
        <v>10</v>
      </c>
      <c r="B22" s="36" t="s">
        <v>191</v>
      </c>
      <c r="C22" s="37" t="s">
        <v>173</v>
      </c>
      <c r="D22" s="13"/>
      <c r="E22" s="13"/>
      <c r="F22" s="13"/>
      <c r="G22" s="13"/>
      <c r="H22" s="13"/>
      <c r="I22" s="13"/>
      <c r="J22" s="13"/>
      <c r="K22" s="64"/>
      <c r="L22" s="13"/>
      <c r="M22" s="117"/>
      <c r="N22" s="13"/>
      <c r="O22" s="8">
        <v>15</v>
      </c>
      <c r="P22" s="8">
        <v>5</v>
      </c>
      <c r="Q22" s="8"/>
      <c r="R22" s="8">
        <v>10</v>
      </c>
      <c r="S22" s="8"/>
      <c r="T22" s="8"/>
      <c r="U22" s="8"/>
      <c r="V22" s="64">
        <v>15</v>
      </c>
      <c r="W22" s="13">
        <f t="shared" si="0"/>
        <v>45</v>
      </c>
      <c r="X22" s="117">
        <v>1.5</v>
      </c>
      <c r="Y22" s="13" t="s">
        <v>3</v>
      </c>
      <c r="Z22" s="38">
        <f t="shared" si="3"/>
        <v>45</v>
      </c>
      <c r="AA22" s="117">
        <f t="shared" si="1"/>
        <v>1.5</v>
      </c>
      <c r="AB22" s="117">
        <f t="shared" si="4"/>
        <v>15</v>
      </c>
      <c r="AC22" s="19"/>
      <c r="AD22" s="19"/>
      <c r="AE22" s="19"/>
      <c r="AF22" s="20"/>
      <c r="AG22" s="20"/>
    </row>
    <row r="23" spans="1:33" s="6" customFormat="1" ht="30.75" customHeight="1">
      <c r="A23" s="35">
        <v>11</v>
      </c>
      <c r="B23" s="36" t="s">
        <v>115</v>
      </c>
      <c r="C23" s="37" t="s">
        <v>116</v>
      </c>
      <c r="D23" s="13"/>
      <c r="E23" s="13"/>
      <c r="F23" s="13"/>
      <c r="G23" s="13"/>
      <c r="H23" s="13"/>
      <c r="I23" s="13"/>
      <c r="J23" s="13"/>
      <c r="K23" s="64"/>
      <c r="L23" s="13"/>
      <c r="M23" s="117"/>
      <c r="N23" s="13"/>
      <c r="O23" s="8">
        <v>15</v>
      </c>
      <c r="P23" s="8"/>
      <c r="Q23" s="8"/>
      <c r="R23" s="8">
        <v>5</v>
      </c>
      <c r="S23" s="8"/>
      <c r="T23" s="8"/>
      <c r="U23" s="8"/>
      <c r="V23" s="64">
        <v>5</v>
      </c>
      <c r="W23" s="13">
        <f t="shared" si="0"/>
        <v>25</v>
      </c>
      <c r="X23" s="117">
        <v>1</v>
      </c>
      <c r="Y23" s="13" t="s">
        <v>3</v>
      </c>
      <c r="Z23" s="38">
        <f t="shared" si="3"/>
        <v>25</v>
      </c>
      <c r="AA23" s="117">
        <f t="shared" si="1"/>
        <v>1</v>
      </c>
      <c r="AB23" s="117">
        <f t="shared" si="4"/>
        <v>5</v>
      </c>
      <c r="AC23" s="19"/>
      <c r="AD23" s="19"/>
      <c r="AE23" s="19"/>
      <c r="AF23" s="20"/>
      <c r="AG23" s="20"/>
    </row>
    <row r="24" spans="1:33" s="6" customFormat="1" ht="30.75" customHeight="1">
      <c r="A24" s="62">
        <v>12</v>
      </c>
      <c r="B24" s="40" t="s">
        <v>192</v>
      </c>
      <c r="C24" s="58" t="s">
        <v>174</v>
      </c>
      <c r="D24" s="13">
        <v>30</v>
      </c>
      <c r="E24" s="13">
        <v>10</v>
      </c>
      <c r="F24" s="13"/>
      <c r="G24" s="13">
        <v>30</v>
      </c>
      <c r="H24" s="13"/>
      <c r="I24" s="13"/>
      <c r="J24" s="13"/>
      <c r="K24" s="64">
        <v>30</v>
      </c>
      <c r="L24" s="13">
        <f t="shared" si="2"/>
        <v>100</v>
      </c>
      <c r="M24" s="117">
        <v>3.5</v>
      </c>
      <c r="N24" s="117" t="s">
        <v>2</v>
      </c>
      <c r="O24" s="8"/>
      <c r="P24" s="8"/>
      <c r="Q24" s="8"/>
      <c r="R24" s="8"/>
      <c r="S24" s="8"/>
      <c r="T24" s="8"/>
      <c r="U24" s="8"/>
      <c r="V24" s="64"/>
      <c r="W24" s="13"/>
      <c r="X24" s="117"/>
      <c r="Y24" s="13"/>
      <c r="Z24" s="38">
        <f t="shared" si="3"/>
        <v>100</v>
      </c>
      <c r="AA24" s="117">
        <f t="shared" si="1"/>
        <v>3.5</v>
      </c>
      <c r="AB24" s="117">
        <f t="shared" si="4"/>
        <v>30</v>
      </c>
      <c r="AC24" s="19"/>
      <c r="AD24" s="19"/>
      <c r="AE24" s="19"/>
      <c r="AF24" s="20"/>
      <c r="AG24" s="20"/>
    </row>
    <row r="25" spans="1:33" ht="28">
      <c r="A25" s="39">
        <v>13</v>
      </c>
      <c r="B25" s="40" t="s">
        <v>193</v>
      </c>
      <c r="C25" s="58" t="s">
        <v>174</v>
      </c>
      <c r="D25" s="13">
        <v>30</v>
      </c>
      <c r="E25" s="13"/>
      <c r="F25" s="13"/>
      <c r="G25" s="13">
        <v>15</v>
      </c>
      <c r="H25" s="13"/>
      <c r="I25" s="13"/>
      <c r="J25" s="13"/>
      <c r="K25" s="64">
        <v>15</v>
      </c>
      <c r="L25" s="13">
        <f t="shared" si="2"/>
        <v>60</v>
      </c>
      <c r="M25" s="117">
        <v>2.5</v>
      </c>
      <c r="N25" s="13" t="s">
        <v>3</v>
      </c>
      <c r="O25" s="8"/>
      <c r="P25" s="8"/>
      <c r="Q25" s="8"/>
      <c r="R25" s="8"/>
      <c r="S25" s="8"/>
      <c r="T25" s="8"/>
      <c r="U25" s="8"/>
      <c r="V25" s="64"/>
      <c r="W25" s="13"/>
      <c r="X25" s="117"/>
      <c r="Y25" s="13"/>
      <c r="Z25" s="38">
        <f t="shared" si="3"/>
        <v>60</v>
      </c>
      <c r="AA25" s="117">
        <f t="shared" si="1"/>
        <v>2.5</v>
      </c>
      <c r="AB25" s="117">
        <f t="shared" si="4"/>
        <v>15</v>
      </c>
      <c r="AC25" s="10"/>
      <c r="AD25" s="10"/>
      <c r="AE25" s="10"/>
      <c r="AF25" s="2"/>
      <c r="AG25" s="2"/>
    </row>
    <row r="26" spans="1:33" ht="28">
      <c r="A26" s="39">
        <v>14</v>
      </c>
      <c r="B26" s="40" t="s">
        <v>194</v>
      </c>
      <c r="C26" s="44" t="s">
        <v>265</v>
      </c>
      <c r="D26" s="13"/>
      <c r="E26" s="13"/>
      <c r="F26" s="13"/>
      <c r="G26" s="13"/>
      <c r="H26" s="13"/>
      <c r="I26" s="13"/>
      <c r="J26" s="13"/>
      <c r="K26" s="64"/>
      <c r="L26" s="13"/>
      <c r="M26" s="117"/>
      <c r="N26" s="13"/>
      <c r="O26" s="8">
        <v>20</v>
      </c>
      <c r="P26" s="8">
        <v>10</v>
      </c>
      <c r="Q26" s="8"/>
      <c r="R26" s="8">
        <v>10</v>
      </c>
      <c r="S26" s="8"/>
      <c r="T26" s="8"/>
      <c r="U26" s="8"/>
      <c r="V26" s="64">
        <v>15</v>
      </c>
      <c r="W26" s="13">
        <f t="shared" si="0"/>
        <v>55</v>
      </c>
      <c r="X26" s="117">
        <v>2</v>
      </c>
      <c r="Y26" s="13" t="s">
        <v>3</v>
      </c>
      <c r="Z26" s="38">
        <f t="shared" si="3"/>
        <v>55</v>
      </c>
      <c r="AA26" s="117">
        <f t="shared" si="1"/>
        <v>2</v>
      </c>
      <c r="AB26" s="117">
        <f t="shared" si="4"/>
        <v>15</v>
      </c>
      <c r="AC26" s="10"/>
      <c r="AD26" s="10"/>
      <c r="AE26" s="10"/>
      <c r="AF26" s="2"/>
      <c r="AG26" s="2"/>
    </row>
    <row r="27" spans="1:33" ht="22.5" customHeight="1">
      <c r="A27" s="39">
        <v>15</v>
      </c>
      <c r="B27" s="40" t="s">
        <v>195</v>
      </c>
      <c r="C27" s="44" t="s">
        <v>270</v>
      </c>
      <c r="D27" s="13">
        <v>15</v>
      </c>
      <c r="E27" s="13"/>
      <c r="F27" s="13"/>
      <c r="G27" s="13">
        <v>10</v>
      </c>
      <c r="H27" s="13"/>
      <c r="I27" s="13"/>
      <c r="J27" s="13"/>
      <c r="K27" s="64">
        <v>15</v>
      </c>
      <c r="L27" s="13">
        <f t="shared" si="2"/>
        <v>40</v>
      </c>
      <c r="M27" s="117">
        <v>1.5</v>
      </c>
      <c r="N27" s="13" t="s">
        <v>3</v>
      </c>
      <c r="O27" s="8"/>
      <c r="P27" s="8"/>
      <c r="Q27" s="8"/>
      <c r="R27" s="8"/>
      <c r="S27" s="8"/>
      <c r="T27" s="8"/>
      <c r="U27" s="8"/>
      <c r="V27" s="64"/>
      <c r="W27" s="13"/>
      <c r="X27" s="117"/>
      <c r="Y27" s="13"/>
      <c r="Z27" s="38">
        <f t="shared" si="3"/>
        <v>40</v>
      </c>
      <c r="AA27" s="117">
        <f t="shared" si="1"/>
        <v>1.5</v>
      </c>
      <c r="AB27" s="117">
        <f t="shared" si="4"/>
        <v>15</v>
      </c>
      <c r="AC27" s="10"/>
      <c r="AD27" s="10"/>
      <c r="AE27" s="10"/>
      <c r="AF27" s="2"/>
      <c r="AG27" s="2"/>
    </row>
    <row r="28" spans="1:33" ht="21" customHeight="1">
      <c r="A28" s="39">
        <v>16</v>
      </c>
      <c r="B28" s="40" t="s">
        <v>117</v>
      </c>
      <c r="C28" s="44" t="s">
        <v>268</v>
      </c>
      <c r="D28" s="13"/>
      <c r="E28" s="13"/>
      <c r="F28" s="13"/>
      <c r="G28" s="13"/>
      <c r="H28" s="13"/>
      <c r="I28" s="13"/>
      <c r="J28" s="13"/>
      <c r="K28" s="64"/>
      <c r="L28" s="13"/>
      <c r="M28" s="117"/>
      <c r="N28" s="13"/>
      <c r="O28" s="8">
        <v>15</v>
      </c>
      <c r="P28" s="8"/>
      <c r="Q28" s="8"/>
      <c r="R28" s="8">
        <v>10</v>
      </c>
      <c r="S28" s="8"/>
      <c r="T28" s="8"/>
      <c r="U28" s="8"/>
      <c r="V28" s="64">
        <v>5</v>
      </c>
      <c r="W28" s="13">
        <f t="shared" si="0"/>
        <v>30</v>
      </c>
      <c r="X28" s="117">
        <v>1</v>
      </c>
      <c r="Y28" s="13" t="s">
        <v>3</v>
      </c>
      <c r="Z28" s="38">
        <f t="shared" si="3"/>
        <v>30</v>
      </c>
      <c r="AA28" s="117">
        <f t="shared" si="1"/>
        <v>1</v>
      </c>
      <c r="AB28" s="117">
        <f t="shared" si="4"/>
        <v>5</v>
      </c>
      <c r="AC28" s="10"/>
      <c r="AD28" s="10"/>
      <c r="AE28" s="10"/>
      <c r="AF28" s="2"/>
      <c r="AG28" s="2"/>
    </row>
    <row r="29" spans="1:33" ht="27" customHeight="1">
      <c r="A29" s="39">
        <v>17</v>
      </c>
      <c r="B29" s="40" t="s">
        <v>118</v>
      </c>
      <c r="C29" s="44" t="s">
        <v>65</v>
      </c>
      <c r="D29" s="13">
        <v>15</v>
      </c>
      <c r="E29" s="13">
        <v>10</v>
      </c>
      <c r="F29" s="13"/>
      <c r="G29" s="13">
        <v>5</v>
      </c>
      <c r="H29" s="13"/>
      <c r="I29" s="13"/>
      <c r="J29" s="13"/>
      <c r="K29" s="64">
        <v>10</v>
      </c>
      <c r="L29" s="13">
        <f t="shared" si="2"/>
        <v>40</v>
      </c>
      <c r="M29" s="117">
        <v>1.5</v>
      </c>
      <c r="N29" s="13" t="s">
        <v>3</v>
      </c>
      <c r="O29" s="8"/>
      <c r="P29" s="8"/>
      <c r="Q29" s="8"/>
      <c r="R29" s="8"/>
      <c r="S29" s="8"/>
      <c r="T29" s="8"/>
      <c r="U29" s="8"/>
      <c r="V29" s="64"/>
      <c r="W29" s="13"/>
      <c r="X29" s="117"/>
      <c r="Y29" s="13"/>
      <c r="Z29" s="38">
        <f t="shared" si="3"/>
        <v>40</v>
      </c>
      <c r="AA29" s="117">
        <f t="shared" si="1"/>
        <v>1.5</v>
      </c>
      <c r="AB29" s="117">
        <f t="shared" si="4"/>
        <v>10</v>
      </c>
      <c r="AC29" s="10"/>
      <c r="AD29" s="10"/>
      <c r="AE29" s="10"/>
      <c r="AF29" s="2"/>
      <c r="AG29" s="2"/>
    </row>
    <row r="30" spans="1:33" ht="26.25" customHeight="1">
      <c r="A30" s="39">
        <v>18</v>
      </c>
      <c r="B30" s="40" t="s">
        <v>119</v>
      </c>
      <c r="C30" s="44" t="s">
        <v>243</v>
      </c>
      <c r="D30" s="13"/>
      <c r="E30" s="13"/>
      <c r="F30" s="13"/>
      <c r="G30" s="13"/>
      <c r="H30" s="13"/>
      <c r="I30" s="13"/>
      <c r="J30" s="13"/>
      <c r="K30" s="64"/>
      <c r="L30" s="13"/>
      <c r="M30" s="117"/>
      <c r="N30" s="13"/>
      <c r="O30" s="8">
        <v>15</v>
      </c>
      <c r="P30" s="8"/>
      <c r="Q30" s="8"/>
      <c r="R30" s="8"/>
      <c r="S30" s="8"/>
      <c r="T30" s="8"/>
      <c r="U30" s="8"/>
      <c r="V30" s="64"/>
      <c r="W30" s="13">
        <f t="shared" si="0"/>
        <v>15</v>
      </c>
      <c r="X30" s="117">
        <v>0.5</v>
      </c>
      <c r="Y30" s="13" t="s">
        <v>3</v>
      </c>
      <c r="Z30" s="38">
        <f t="shared" si="3"/>
        <v>15</v>
      </c>
      <c r="AA30" s="117">
        <f t="shared" si="1"/>
        <v>0.5</v>
      </c>
      <c r="AB30" s="117"/>
      <c r="AC30" s="10"/>
      <c r="AD30" s="10"/>
      <c r="AE30" s="10"/>
      <c r="AF30" s="2"/>
      <c r="AG30" s="2"/>
    </row>
    <row r="31" spans="1:33" s="6" customFormat="1" ht="34.5" customHeight="1">
      <c r="A31" s="62">
        <v>19</v>
      </c>
      <c r="B31" s="40" t="s">
        <v>120</v>
      </c>
      <c r="C31" s="58" t="s">
        <v>121</v>
      </c>
      <c r="D31" s="13">
        <v>15</v>
      </c>
      <c r="E31" s="13">
        <v>10</v>
      </c>
      <c r="F31" s="13"/>
      <c r="G31" s="13">
        <v>10</v>
      </c>
      <c r="H31" s="13"/>
      <c r="I31" s="13"/>
      <c r="J31" s="13"/>
      <c r="K31" s="64">
        <v>10</v>
      </c>
      <c r="L31" s="13">
        <f t="shared" si="2"/>
        <v>45</v>
      </c>
      <c r="M31" s="117">
        <v>1.5</v>
      </c>
      <c r="N31" s="13" t="s">
        <v>3</v>
      </c>
      <c r="O31" s="8"/>
      <c r="P31" s="8"/>
      <c r="Q31" s="8"/>
      <c r="R31" s="8"/>
      <c r="S31" s="8"/>
      <c r="T31" s="8"/>
      <c r="U31" s="8"/>
      <c r="V31" s="64"/>
      <c r="W31" s="13"/>
      <c r="X31" s="117"/>
      <c r="Y31" s="13"/>
      <c r="Z31" s="38">
        <f t="shared" si="3"/>
        <v>45</v>
      </c>
      <c r="AA31" s="117">
        <f t="shared" si="1"/>
        <v>1.5</v>
      </c>
      <c r="AB31" s="117">
        <f t="shared" si="4"/>
        <v>10</v>
      </c>
      <c r="AC31" s="19"/>
      <c r="AD31" s="19"/>
      <c r="AE31" s="19"/>
      <c r="AF31" s="20"/>
      <c r="AG31" s="20"/>
    </row>
    <row r="32" spans="1:33" ht="28" customHeight="1">
      <c r="A32" s="62">
        <v>20</v>
      </c>
      <c r="B32" s="36" t="s">
        <v>122</v>
      </c>
      <c r="C32" s="37" t="s">
        <v>264</v>
      </c>
      <c r="D32" s="13">
        <v>30</v>
      </c>
      <c r="E32" s="13"/>
      <c r="F32" s="13">
        <v>30</v>
      </c>
      <c r="G32" s="13"/>
      <c r="H32" s="13"/>
      <c r="I32" s="13"/>
      <c r="J32" s="13"/>
      <c r="K32" s="64">
        <v>20</v>
      </c>
      <c r="L32" s="13">
        <f t="shared" si="2"/>
        <v>80</v>
      </c>
      <c r="M32" s="126">
        <v>3</v>
      </c>
      <c r="N32" s="13" t="s">
        <v>3</v>
      </c>
      <c r="O32" s="8">
        <v>30</v>
      </c>
      <c r="P32" s="8">
        <v>15</v>
      </c>
      <c r="Q32" s="8">
        <v>30</v>
      </c>
      <c r="R32" s="8"/>
      <c r="S32" s="8"/>
      <c r="T32" s="8"/>
      <c r="U32" s="8"/>
      <c r="V32" s="64">
        <v>30</v>
      </c>
      <c r="W32" s="13">
        <f t="shared" si="0"/>
        <v>105</v>
      </c>
      <c r="X32" s="126">
        <v>3.5</v>
      </c>
      <c r="Y32" s="126" t="s">
        <v>2</v>
      </c>
      <c r="Z32" s="38">
        <f t="shared" si="3"/>
        <v>185</v>
      </c>
      <c r="AA32" s="126">
        <f t="shared" si="1"/>
        <v>6.5</v>
      </c>
      <c r="AB32" s="117">
        <f t="shared" si="4"/>
        <v>50</v>
      </c>
      <c r="AC32" s="10"/>
      <c r="AD32" s="10"/>
      <c r="AE32" s="10"/>
      <c r="AF32" s="2"/>
      <c r="AG32" s="2"/>
    </row>
    <row r="33" spans="1:33" ht="30.65" customHeight="1">
      <c r="A33" s="62">
        <v>21</v>
      </c>
      <c r="B33" s="36" t="s">
        <v>123</v>
      </c>
      <c r="C33" s="37" t="s">
        <v>173</v>
      </c>
      <c r="D33" s="13">
        <v>9</v>
      </c>
      <c r="E33" s="13">
        <v>15</v>
      </c>
      <c r="F33" s="13"/>
      <c r="G33" s="13">
        <v>10</v>
      </c>
      <c r="H33" s="13"/>
      <c r="I33" s="13"/>
      <c r="J33" s="13">
        <v>6</v>
      </c>
      <c r="K33" s="64">
        <v>10</v>
      </c>
      <c r="L33" s="13">
        <f t="shared" si="2"/>
        <v>50</v>
      </c>
      <c r="M33" s="126">
        <v>2</v>
      </c>
      <c r="N33" s="13" t="s">
        <v>3</v>
      </c>
      <c r="O33" s="13">
        <v>15</v>
      </c>
      <c r="P33" s="8">
        <v>5</v>
      </c>
      <c r="Q33" s="8"/>
      <c r="R33" s="8">
        <v>15</v>
      </c>
      <c r="S33" s="8"/>
      <c r="T33" s="8"/>
      <c r="U33" s="8"/>
      <c r="V33" s="64">
        <v>20</v>
      </c>
      <c r="W33" s="13">
        <f t="shared" si="0"/>
        <v>55</v>
      </c>
      <c r="X33" s="126">
        <v>2</v>
      </c>
      <c r="Y33" s="126" t="s">
        <v>2</v>
      </c>
      <c r="Z33" s="38">
        <f t="shared" si="3"/>
        <v>105</v>
      </c>
      <c r="AA33" s="126">
        <f t="shared" si="1"/>
        <v>4</v>
      </c>
      <c r="AB33" s="117">
        <f t="shared" si="4"/>
        <v>30</v>
      </c>
      <c r="AC33" s="10"/>
      <c r="AD33" s="10"/>
      <c r="AE33" s="10"/>
      <c r="AF33" s="2"/>
      <c r="AG33" s="2"/>
    </row>
    <row r="34" spans="1:33" ht="28">
      <c r="A34" s="62">
        <v>22</v>
      </c>
      <c r="B34" s="36" t="s">
        <v>124</v>
      </c>
      <c r="C34" s="37" t="s">
        <v>177</v>
      </c>
      <c r="D34" s="13"/>
      <c r="E34" s="13"/>
      <c r="F34" s="13"/>
      <c r="G34" s="13"/>
      <c r="H34" s="13"/>
      <c r="I34" s="13"/>
      <c r="J34" s="13"/>
      <c r="K34" s="64"/>
      <c r="L34" s="13"/>
      <c r="M34" s="126"/>
      <c r="N34" s="13"/>
      <c r="O34" s="8">
        <v>10</v>
      </c>
      <c r="P34" s="8">
        <v>10</v>
      </c>
      <c r="Q34" s="8"/>
      <c r="R34" s="8"/>
      <c r="S34" s="8"/>
      <c r="T34" s="8"/>
      <c r="U34" s="8"/>
      <c r="V34" s="64">
        <v>5</v>
      </c>
      <c r="W34" s="13">
        <f t="shared" si="0"/>
        <v>25</v>
      </c>
      <c r="X34" s="126">
        <v>1</v>
      </c>
      <c r="Y34" s="13" t="s">
        <v>3</v>
      </c>
      <c r="Z34" s="38">
        <f t="shared" si="3"/>
        <v>25</v>
      </c>
      <c r="AA34" s="126">
        <v>1</v>
      </c>
      <c r="AB34" s="117">
        <f t="shared" si="4"/>
        <v>5</v>
      </c>
      <c r="AC34" s="10"/>
      <c r="AD34" s="10"/>
      <c r="AE34" s="10"/>
      <c r="AF34" s="2"/>
      <c r="AG34" s="2"/>
    </row>
    <row r="35" spans="1:33" ht="14">
      <c r="A35" s="62">
        <v>23</v>
      </c>
      <c r="B35" s="36" t="s">
        <v>125</v>
      </c>
      <c r="C35" s="37" t="s">
        <v>262</v>
      </c>
      <c r="D35" s="13"/>
      <c r="E35" s="13"/>
      <c r="F35" s="13"/>
      <c r="G35" s="13"/>
      <c r="H35" s="13"/>
      <c r="I35" s="13"/>
      <c r="J35" s="13"/>
      <c r="K35" s="64"/>
      <c r="L35" s="13"/>
      <c r="M35" s="126"/>
      <c r="N35" s="13"/>
      <c r="O35" s="8"/>
      <c r="P35" s="8">
        <v>15</v>
      </c>
      <c r="Q35" s="8"/>
      <c r="R35" s="8"/>
      <c r="S35" s="8"/>
      <c r="T35" s="8"/>
      <c r="U35" s="8"/>
      <c r="V35" s="64"/>
      <c r="W35" s="13">
        <f t="shared" ref="W35:W43" si="5">SUM(O35:V35)</f>
        <v>15</v>
      </c>
      <c r="X35" s="126">
        <v>0.5</v>
      </c>
      <c r="Y35" s="13" t="s">
        <v>3</v>
      </c>
      <c r="Z35" s="38">
        <f t="shared" si="3"/>
        <v>15</v>
      </c>
      <c r="AA35" s="126">
        <f t="shared" ref="AA35:AA43" si="6">SUM(M35+X35)</f>
        <v>0.5</v>
      </c>
      <c r="AB35" s="117"/>
      <c r="AC35" s="10"/>
      <c r="AD35" s="10"/>
      <c r="AE35" s="10"/>
      <c r="AF35" s="2"/>
      <c r="AG35" s="2"/>
    </row>
    <row r="36" spans="1:33" s="26" customFormat="1" ht="23.25" customHeight="1">
      <c r="A36" s="62">
        <v>24</v>
      </c>
      <c r="B36" s="36" t="s">
        <v>129</v>
      </c>
      <c r="C36" s="37" t="s">
        <v>130</v>
      </c>
      <c r="D36" s="13"/>
      <c r="E36" s="13"/>
      <c r="F36" s="13"/>
      <c r="G36" s="13"/>
      <c r="H36" s="13"/>
      <c r="I36" s="13"/>
      <c r="J36" s="13"/>
      <c r="K36" s="64"/>
      <c r="L36" s="13"/>
      <c r="M36" s="126"/>
      <c r="N36" s="13"/>
      <c r="O36" s="29">
        <v>10</v>
      </c>
      <c r="P36" s="29">
        <v>10</v>
      </c>
      <c r="Q36" s="29"/>
      <c r="R36" s="13"/>
      <c r="S36" s="13"/>
      <c r="T36" s="13"/>
      <c r="U36" s="13"/>
      <c r="V36" s="64">
        <v>5</v>
      </c>
      <c r="W36" s="13">
        <f t="shared" si="5"/>
        <v>25</v>
      </c>
      <c r="X36" s="126">
        <v>1</v>
      </c>
      <c r="Y36" s="13" t="s">
        <v>3</v>
      </c>
      <c r="Z36" s="38">
        <f t="shared" si="3"/>
        <v>25</v>
      </c>
      <c r="AA36" s="126">
        <f t="shared" si="6"/>
        <v>1</v>
      </c>
      <c r="AB36" s="117">
        <f t="shared" si="4"/>
        <v>5</v>
      </c>
    </row>
    <row r="37" spans="1:33" ht="24.75" customHeight="1">
      <c r="A37" s="62">
        <v>25</v>
      </c>
      <c r="B37" s="36" t="s">
        <v>126</v>
      </c>
      <c r="C37" s="37" t="s">
        <v>54</v>
      </c>
      <c r="D37" s="13"/>
      <c r="E37" s="13"/>
      <c r="F37" s="13">
        <v>15</v>
      </c>
      <c r="G37" s="13"/>
      <c r="H37" s="13"/>
      <c r="I37" s="13"/>
      <c r="J37" s="13"/>
      <c r="K37" s="64"/>
      <c r="L37" s="13">
        <f t="shared" si="2"/>
        <v>15</v>
      </c>
      <c r="M37" s="126">
        <v>0</v>
      </c>
      <c r="N37" s="13" t="s">
        <v>48</v>
      </c>
      <c r="O37" s="13"/>
      <c r="P37" s="13"/>
      <c r="Q37" s="13">
        <v>15</v>
      </c>
      <c r="R37" s="13"/>
      <c r="S37" s="13"/>
      <c r="T37" s="13"/>
      <c r="U37" s="13"/>
      <c r="V37" s="123"/>
      <c r="W37" s="13">
        <f t="shared" si="5"/>
        <v>15</v>
      </c>
      <c r="X37" s="126">
        <v>0</v>
      </c>
      <c r="Y37" s="13" t="s">
        <v>48</v>
      </c>
      <c r="Z37" s="38">
        <f t="shared" si="3"/>
        <v>30</v>
      </c>
      <c r="AA37" s="126">
        <f t="shared" si="6"/>
        <v>0</v>
      </c>
      <c r="AB37" s="117"/>
      <c r="AC37" s="10"/>
      <c r="AD37" s="10"/>
      <c r="AE37" s="10"/>
      <c r="AF37" s="2"/>
      <c r="AG37" s="2"/>
    </row>
    <row r="38" spans="1:33" ht="46.5" customHeight="1">
      <c r="A38" s="62">
        <v>26</v>
      </c>
      <c r="B38" s="36" t="s">
        <v>183</v>
      </c>
      <c r="C38" s="37" t="s">
        <v>263</v>
      </c>
      <c r="D38" s="13"/>
      <c r="E38" s="13"/>
      <c r="F38" s="13"/>
      <c r="G38" s="13"/>
      <c r="H38" s="13"/>
      <c r="I38" s="13"/>
      <c r="J38" s="13"/>
      <c r="K38" s="64"/>
      <c r="L38" s="13"/>
      <c r="M38" s="126"/>
      <c r="N38" s="13"/>
      <c r="O38" s="8"/>
      <c r="P38" s="8"/>
      <c r="Q38" s="8">
        <v>30</v>
      </c>
      <c r="R38" s="8"/>
      <c r="S38" s="8"/>
      <c r="T38" s="8"/>
      <c r="U38" s="8"/>
      <c r="V38" s="123"/>
      <c r="W38" s="13">
        <f>SUM(O38:V38)</f>
        <v>30</v>
      </c>
      <c r="X38" s="126">
        <v>1.5</v>
      </c>
      <c r="Y38" s="13" t="s">
        <v>3</v>
      </c>
      <c r="Z38" s="38">
        <f t="shared" si="3"/>
        <v>30</v>
      </c>
      <c r="AA38" s="126">
        <f>SUM(M38+X38)</f>
        <v>1.5</v>
      </c>
      <c r="AB38" s="117"/>
      <c r="AC38" s="10"/>
      <c r="AD38" s="10"/>
      <c r="AE38" s="10"/>
      <c r="AF38" s="2"/>
      <c r="AG38" s="2"/>
    </row>
    <row r="39" spans="1:33" ht="24.75" customHeight="1">
      <c r="A39" s="62">
        <v>27</v>
      </c>
      <c r="B39" s="36" t="s">
        <v>127</v>
      </c>
      <c r="C39" s="37"/>
      <c r="D39" s="13">
        <v>10</v>
      </c>
      <c r="E39" s="13">
        <v>30</v>
      </c>
      <c r="F39" s="13"/>
      <c r="G39" s="13"/>
      <c r="H39" s="13"/>
      <c r="I39" s="13"/>
      <c r="J39" s="13"/>
      <c r="K39" s="64">
        <v>25</v>
      </c>
      <c r="L39" s="13">
        <f t="shared" si="2"/>
        <v>65</v>
      </c>
      <c r="M39" s="126">
        <v>2.5</v>
      </c>
      <c r="N39" s="13" t="s">
        <v>3</v>
      </c>
      <c r="O39" s="13"/>
      <c r="P39" s="13"/>
      <c r="Q39" s="13"/>
      <c r="R39" s="13"/>
      <c r="S39" s="13"/>
      <c r="T39" s="13"/>
      <c r="U39" s="13"/>
      <c r="V39" s="64"/>
      <c r="W39" s="13"/>
      <c r="X39" s="126"/>
      <c r="Y39" s="13"/>
      <c r="Z39" s="38">
        <f t="shared" si="3"/>
        <v>65</v>
      </c>
      <c r="AA39" s="126">
        <f t="shared" si="6"/>
        <v>2.5</v>
      </c>
      <c r="AB39" s="117">
        <f t="shared" si="4"/>
        <v>25</v>
      </c>
      <c r="AC39" s="10"/>
      <c r="AD39" s="10"/>
      <c r="AE39" s="10"/>
      <c r="AF39" s="2"/>
      <c r="AG39" s="2"/>
    </row>
    <row r="40" spans="1:33" s="6" customFormat="1" ht="22.5" customHeight="1">
      <c r="A40" s="62">
        <v>28</v>
      </c>
      <c r="B40" s="36" t="s">
        <v>66</v>
      </c>
      <c r="C40" s="37"/>
      <c r="D40" s="13"/>
      <c r="E40" s="13">
        <v>50</v>
      </c>
      <c r="F40" s="13"/>
      <c r="G40" s="13"/>
      <c r="H40" s="13"/>
      <c r="I40" s="13"/>
      <c r="J40" s="13"/>
      <c r="K40" s="64"/>
      <c r="L40" s="13">
        <f t="shared" si="2"/>
        <v>50</v>
      </c>
      <c r="M40" s="126">
        <v>2</v>
      </c>
      <c r="N40" s="13" t="s">
        <v>3</v>
      </c>
      <c r="O40" s="13"/>
      <c r="P40" s="13">
        <v>50</v>
      </c>
      <c r="Q40" s="13"/>
      <c r="R40" s="13"/>
      <c r="S40" s="13"/>
      <c r="T40" s="13"/>
      <c r="U40" s="13"/>
      <c r="V40" s="123"/>
      <c r="W40" s="13">
        <f t="shared" si="5"/>
        <v>50</v>
      </c>
      <c r="X40" s="126">
        <v>2</v>
      </c>
      <c r="Y40" s="13" t="s">
        <v>3</v>
      </c>
      <c r="Z40" s="38">
        <f t="shared" si="3"/>
        <v>100</v>
      </c>
      <c r="AA40" s="126">
        <f t="shared" si="6"/>
        <v>4</v>
      </c>
      <c r="AB40" s="117"/>
      <c r="AC40" s="19"/>
      <c r="AD40" s="19"/>
      <c r="AE40" s="19"/>
      <c r="AF40" s="20"/>
      <c r="AG40" s="20"/>
    </row>
    <row r="41" spans="1:33" s="6" customFormat="1" ht="50.25" customHeight="1">
      <c r="A41" s="62">
        <v>29</v>
      </c>
      <c r="B41" s="36" t="s">
        <v>196</v>
      </c>
      <c r="C41" s="37" t="s">
        <v>258</v>
      </c>
      <c r="D41" s="13"/>
      <c r="E41" s="13"/>
      <c r="F41" s="13"/>
      <c r="G41" s="13"/>
      <c r="H41" s="13"/>
      <c r="I41" s="13"/>
      <c r="J41" s="13"/>
      <c r="K41" s="13"/>
      <c r="L41" s="13"/>
      <c r="M41" s="126"/>
      <c r="N41" s="13"/>
      <c r="O41" s="13"/>
      <c r="P41" s="13"/>
      <c r="Q41" s="13"/>
      <c r="R41" s="13"/>
      <c r="S41" s="13"/>
      <c r="T41" s="13">
        <v>164</v>
      </c>
      <c r="U41" s="13"/>
      <c r="V41" s="13"/>
      <c r="W41" s="13">
        <f>SUM(O41:V41)</f>
        <v>164</v>
      </c>
      <c r="X41" s="126">
        <v>6</v>
      </c>
      <c r="Y41" s="13" t="s">
        <v>3</v>
      </c>
      <c r="Z41" s="38">
        <f t="shared" si="3"/>
        <v>164</v>
      </c>
      <c r="AA41" s="126">
        <f t="shared" si="6"/>
        <v>6</v>
      </c>
      <c r="AB41" s="117"/>
      <c r="AC41" s="19"/>
      <c r="AD41" s="19"/>
      <c r="AE41" s="19"/>
      <c r="AF41" s="20"/>
      <c r="AG41" s="20"/>
    </row>
    <row r="42" spans="1:33" s="6" customFormat="1" ht="145.5" customHeight="1">
      <c r="A42" s="62">
        <v>30</v>
      </c>
      <c r="B42" s="36" t="s">
        <v>211</v>
      </c>
      <c r="C42" s="37" t="s">
        <v>258</v>
      </c>
      <c r="D42" s="13"/>
      <c r="E42" s="13"/>
      <c r="F42" s="13"/>
      <c r="G42" s="13"/>
      <c r="H42" s="13"/>
      <c r="I42" s="13">
        <v>150</v>
      </c>
      <c r="J42" s="13"/>
      <c r="K42" s="13"/>
      <c r="L42" s="13">
        <f t="shared" si="2"/>
        <v>150</v>
      </c>
      <c r="M42" s="126">
        <v>6</v>
      </c>
      <c r="N42" s="13" t="s">
        <v>3</v>
      </c>
      <c r="O42" s="13"/>
      <c r="P42" s="13"/>
      <c r="Q42" s="13"/>
      <c r="R42" s="13"/>
      <c r="S42" s="13"/>
      <c r="T42" s="13">
        <v>50</v>
      </c>
      <c r="U42" s="13"/>
      <c r="V42" s="13"/>
      <c r="W42" s="13">
        <f t="shared" si="5"/>
        <v>50</v>
      </c>
      <c r="X42" s="126">
        <v>2</v>
      </c>
      <c r="Y42" s="13" t="s">
        <v>3</v>
      </c>
      <c r="Z42" s="38">
        <f t="shared" si="3"/>
        <v>200</v>
      </c>
      <c r="AA42" s="126">
        <f t="shared" si="6"/>
        <v>8</v>
      </c>
      <c r="AB42" s="117"/>
      <c r="AC42" s="19"/>
      <c r="AD42" s="19"/>
      <c r="AE42" s="19"/>
      <c r="AF42" s="20"/>
      <c r="AG42" s="20"/>
    </row>
    <row r="43" spans="1:33" ht="18">
      <c r="A43" s="48"/>
      <c r="B43" s="42" t="s">
        <v>4</v>
      </c>
      <c r="C43" s="44"/>
      <c r="D43" s="117">
        <f t="shared" ref="D43:K43" si="7">SUM(D13:D40)</f>
        <v>214</v>
      </c>
      <c r="E43" s="117">
        <f t="shared" si="7"/>
        <v>135</v>
      </c>
      <c r="F43" s="117">
        <f t="shared" si="7"/>
        <v>45</v>
      </c>
      <c r="G43" s="117">
        <f t="shared" si="7"/>
        <v>135</v>
      </c>
      <c r="H43" s="117">
        <f t="shared" si="7"/>
        <v>0</v>
      </c>
      <c r="I43" s="117">
        <f>SUM(I42)</f>
        <v>150</v>
      </c>
      <c r="J43" s="117">
        <f t="shared" si="7"/>
        <v>6</v>
      </c>
      <c r="K43" s="117">
        <f t="shared" si="7"/>
        <v>170</v>
      </c>
      <c r="L43" s="117">
        <f>SUM(D43:K43)</f>
        <v>855</v>
      </c>
      <c r="M43" s="117">
        <f>SUM(M13:M42)</f>
        <v>32</v>
      </c>
      <c r="N43" s="117"/>
      <c r="O43" s="117">
        <f t="shared" ref="O43:V43" si="8">SUM(O13:O40)</f>
        <v>238</v>
      </c>
      <c r="P43" s="117">
        <f t="shared" si="8"/>
        <v>158</v>
      </c>
      <c r="Q43" s="117">
        <f t="shared" si="8"/>
        <v>75</v>
      </c>
      <c r="R43" s="117">
        <f t="shared" si="8"/>
        <v>110</v>
      </c>
      <c r="S43" s="117">
        <f t="shared" si="8"/>
        <v>0</v>
      </c>
      <c r="T43" s="117">
        <f>SUM(T41:T42)</f>
        <v>214</v>
      </c>
      <c r="U43" s="117">
        <f t="shared" si="8"/>
        <v>0</v>
      </c>
      <c r="V43" s="117">
        <f t="shared" si="8"/>
        <v>180</v>
      </c>
      <c r="W43" s="117">
        <f t="shared" si="5"/>
        <v>975</v>
      </c>
      <c r="X43" s="117">
        <f>SUM(X13:X42)</f>
        <v>35.5</v>
      </c>
      <c r="Y43" s="117"/>
      <c r="Z43" s="38">
        <f>SUM(Z13:Z42)</f>
        <v>1830</v>
      </c>
      <c r="AA43" s="117">
        <f t="shared" si="6"/>
        <v>67.5</v>
      </c>
      <c r="AB43" s="116">
        <f>SUM(AB13:AB42)</f>
        <v>350</v>
      </c>
      <c r="AC43" s="24"/>
      <c r="AD43" s="24"/>
      <c r="AE43" s="24"/>
    </row>
    <row r="44" spans="1:33" ht="36.75" customHeight="1">
      <c r="A44" s="48"/>
      <c r="B44" s="42" t="s">
        <v>232</v>
      </c>
      <c r="C44" s="44"/>
      <c r="D44" s="154">
        <f>SUM(D43:K43)</f>
        <v>855</v>
      </c>
      <c r="E44" s="154"/>
      <c r="F44" s="154"/>
      <c r="G44" s="154"/>
      <c r="H44" s="154"/>
      <c r="I44" s="154"/>
      <c r="J44" s="154"/>
      <c r="K44" s="154"/>
      <c r="L44" s="117"/>
      <c r="M44" s="117"/>
      <c r="N44" s="117"/>
      <c r="O44" s="154">
        <f>SUM(O43:V43)</f>
        <v>975</v>
      </c>
      <c r="P44" s="154"/>
      <c r="Q44" s="154"/>
      <c r="R44" s="154"/>
      <c r="S44" s="154"/>
      <c r="T44" s="154"/>
      <c r="U44" s="154"/>
      <c r="V44" s="154"/>
      <c r="W44" s="117"/>
      <c r="X44" s="117"/>
      <c r="Y44" s="117"/>
      <c r="Z44" s="38">
        <f>SUM(D44:K44)+SUM(O44:V44)</f>
        <v>1830</v>
      </c>
      <c r="AA44" s="117"/>
      <c r="AB44" s="117"/>
      <c r="AC44" s="24"/>
      <c r="AD44" s="24"/>
      <c r="AE44" s="24"/>
    </row>
    <row r="45" spans="1:33" ht="29.25" customHeight="1">
      <c r="A45" s="48"/>
      <c r="B45" s="42" t="s">
        <v>231</v>
      </c>
      <c r="C45" s="44"/>
      <c r="D45" s="158">
        <f>SUM(D43:J43)</f>
        <v>685</v>
      </c>
      <c r="E45" s="158"/>
      <c r="F45" s="158"/>
      <c r="G45" s="158"/>
      <c r="H45" s="158"/>
      <c r="I45" s="158"/>
      <c r="J45" s="158"/>
      <c r="K45" s="158"/>
      <c r="L45" s="120"/>
      <c r="M45" s="120"/>
      <c r="N45" s="120"/>
      <c r="O45" s="158">
        <f>O44-V43</f>
        <v>795</v>
      </c>
      <c r="P45" s="158"/>
      <c r="Q45" s="158"/>
      <c r="R45" s="158"/>
      <c r="S45" s="158"/>
      <c r="T45" s="158"/>
      <c r="U45" s="158"/>
      <c r="V45" s="158"/>
      <c r="W45" s="120"/>
      <c r="X45" s="120"/>
      <c r="Y45" s="120"/>
      <c r="Z45" s="63">
        <f>SUM(D45:K45)+SUM(O45:V45)</f>
        <v>1480</v>
      </c>
      <c r="AA45" s="116"/>
      <c r="AB45" s="116"/>
      <c r="AC45" s="24"/>
      <c r="AD45" s="24"/>
      <c r="AE45" s="24"/>
    </row>
    <row r="46" spans="1:33" ht="14">
      <c r="A46" s="10"/>
      <c r="B46" s="53" t="s">
        <v>209</v>
      </c>
      <c r="C46" s="10"/>
      <c r="D46" s="10"/>
      <c r="E46" s="10"/>
      <c r="F46" s="10"/>
      <c r="G46" s="10"/>
      <c r="H46" s="10"/>
      <c r="I46" s="10"/>
      <c r="J46" s="10"/>
      <c r="K46" s="1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9"/>
      <c r="W46" s="10"/>
      <c r="X46" s="10"/>
      <c r="Y46" s="10"/>
      <c r="Z46" s="10"/>
      <c r="AA46" s="10"/>
      <c r="AB46" s="10"/>
      <c r="AC46" s="10"/>
      <c r="AD46" s="10"/>
      <c r="AE46" s="10"/>
      <c r="AF46" s="2"/>
      <c r="AG46" s="2"/>
    </row>
    <row r="47" spans="1:33" ht="14.25" customHeight="1">
      <c r="A47" s="151"/>
      <c r="B47" s="152" t="s">
        <v>7</v>
      </c>
      <c r="C47" s="152" t="s">
        <v>6</v>
      </c>
      <c r="D47" s="150" t="s">
        <v>1</v>
      </c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41" t="s">
        <v>214</v>
      </c>
      <c r="AA47" s="141" t="s">
        <v>215</v>
      </c>
      <c r="AB47" s="144" t="s">
        <v>216</v>
      </c>
    </row>
    <row r="48" spans="1:33" ht="14.25" customHeight="1">
      <c r="A48" s="151"/>
      <c r="B48" s="152"/>
      <c r="C48" s="157"/>
      <c r="D48" s="146" t="s">
        <v>63</v>
      </c>
      <c r="E48" s="146"/>
      <c r="F48" s="146"/>
      <c r="G48" s="146"/>
      <c r="H48" s="146"/>
      <c r="I48" s="146"/>
      <c r="J48" s="146"/>
      <c r="K48" s="146"/>
      <c r="L48" s="146"/>
      <c r="M48" s="146"/>
      <c r="N48" s="116"/>
      <c r="O48" s="146" t="s">
        <v>64</v>
      </c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2"/>
      <c r="AA48" s="143"/>
      <c r="AB48" s="145"/>
    </row>
    <row r="49" spans="1:31" ht="183" customHeight="1">
      <c r="A49" s="151"/>
      <c r="B49" s="152"/>
      <c r="C49" s="157"/>
      <c r="D49" s="33" t="s">
        <v>12</v>
      </c>
      <c r="E49" s="33" t="s">
        <v>13</v>
      </c>
      <c r="F49" s="33" t="s">
        <v>14</v>
      </c>
      <c r="G49" s="33" t="s">
        <v>15</v>
      </c>
      <c r="H49" s="33" t="s">
        <v>16</v>
      </c>
      <c r="I49" s="33" t="s">
        <v>17</v>
      </c>
      <c r="J49" s="33" t="s">
        <v>18</v>
      </c>
      <c r="K49" s="75" t="s">
        <v>29</v>
      </c>
      <c r="L49" s="83" t="s">
        <v>212</v>
      </c>
      <c r="M49" s="33" t="s">
        <v>213</v>
      </c>
      <c r="N49" s="115" t="s">
        <v>31</v>
      </c>
      <c r="O49" s="33" t="s">
        <v>12</v>
      </c>
      <c r="P49" s="33" t="s">
        <v>13</v>
      </c>
      <c r="Q49" s="33" t="s">
        <v>14</v>
      </c>
      <c r="R49" s="33" t="s">
        <v>15</v>
      </c>
      <c r="S49" s="33" t="s">
        <v>16</v>
      </c>
      <c r="T49" s="33" t="s">
        <v>17</v>
      </c>
      <c r="U49" s="33" t="s">
        <v>18</v>
      </c>
      <c r="V49" s="75" t="s">
        <v>32</v>
      </c>
      <c r="W49" s="83" t="s">
        <v>212</v>
      </c>
      <c r="X49" s="33" t="s">
        <v>213</v>
      </c>
      <c r="Y49" s="115" t="s">
        <v>31</v>
      </c>
      <c r="Z49" s="142"/>
      <c r="AA49" s="143"/>
      <c r="AB49" s="145"/>
    </row>
    <row r="50" spans="1:31" s="26" customFormat="1" ht="33.75" customHeight="1">
      <c r="A50" s="92">
        <v>1</v>
      </c>
      <c r="B50" s="93" t="s">
        <v>132</v>
      </c>
      <c r="C50" s="37" t="s">
        <v>244</v>
      </c>
      <c r="D50" s="78">
        <v>10</v>
      </c>
      <c r="E50" s="78">
        <v>30</v>
      </c>
      <c r="F50" s="91"/>
      <c r="G50" s="94"/>
      <c r="H50" s="94"/>
      <c r="I50" s="94"/>
      <c r="J50" s="94"/>
      <c r="K50" s="79">
        <v>25</v>
      </c>
      <c r="L50" s="78">
        <f>SUM(D50:K50)</f>
        <v>65</v>
      </c>
      <c r="M50" s="80">
        <v>2.5</v>
      </c>
      <c r="N50" s="78" t="s">
        <v>3</v>
      </c>
      <c r="O50" s="91"/>
      <c r="P50" s="94"/>
      <c r="Q50" s="94"/>
      <c r="R50" s="78"/>
      <c r="S50" s="78"/>
      <c r="T50" s="95"/>
      <c r="U50" s="78"/>
      <c r="V50" s="91"/>
      <c r="W50" s="94"/>
      <c r="X50" s="94"/>
      <c r="Y50" s="96"/>
      <c r="Z50" s="81">
        <f>SUM(D50:K50)+SUM(O50:V50)</f>
        <v>65</v>
      </c>
      <c r="AA50" s="99">
        <f>SUM(M50+X50)</f>
        <v>2.5</v>
      </c>
      <c r="AB50" s="117">
        <f>SUM(K50,V50)</f>
        <v>25</v>
      </c>
    </row>
    <row r="51" spans="1:31" s="26" customFormat="1" ht="33.75" customHeight="1">
      <c r="A51" s="35">
        <v>2</v>
      </c>
      <c r="B51" s="55" t="s">
        <v>135</v>
      </c>
      <c r="C51" s="124" t="s">
        <v>246</v>
      </c>
      <c r="D51" s="13">
        <v>10</v>
      </c>
      <c r="E51" s="13">
        <v>30</v>
      </c>
      <c r="F51" s="13"/>
      <c r="G51" s="13"/>
      <c r="H51" s="13"/>
      <c r="I51" s="13"/>
      <c r="J51" s="13"/>
      <c r="K51" s="64">
        <v>25</v>
      </c>
      <c r="L51" s="13">
        <f>SUM(D51:K51)</f>
        <v>65</v>
      </c>
      <c r="M51" s="117">
        <v>2.5</v>
      </c>
      <c r="N51" s="13" t="s">
        <v>3</v>
      </c>
      <c r="O51" s="13"/>
      <c r="P51" s="13"/>
      <c r="Q51" s="13"/>
      <c r="R51" s="13"/>
      <c r="S51" s="13"/>
      <c r="T51" s="28"/>
      <c r="U51" s="13"/>
      <c r="V51" s="13"/>
      <c r="W51" s="13"/>
      <c r="X51" s="13"/>
      <c r="Y51" s="70"/>
      <c r="Z51" s="38">
        <f>SUM(D51:K51)+SUM(O51:V51)</f>
        <v>65</v>
      </c>
      <c r="AA51" s="71">
        <f>SUM(M51+X51)</f>
        <v>2.5</v>
      </c>
      <c r="AB51" s="117">
        <f>SUM(K51,V51)</f>
        <v>25</v>
      </c>
    </row>
    <row r="52" spans="1:31" ht="34.5" customHeight="1">
      <c r="A52" s="35">
        <v>3</v>
      </c>
      <c r="B52" s="36" t="s">
        <v>106</v>
      </c>
      <c r="C52" s="37" t="s">
        <v>244</v>
      </c>
      <c r="D52" s="13">
        <v>10</v>
      </c>
      <c r="E52" s="13">
        <v>30</v>
      </c>
      <c r="F52" s="13"/>
      <c r="G52" s="13"/>
      <c r="H52" s="13"/>
      <c r="I52" s="13"/>
      <c r="J52" s="13"/>
      <c r="K52" s="64">
        <v>25</v>
      </c>
      <c r="L52" s="13">
        <f>SUM(D52:K52)</f>
        <v>65</v>
      </c>
      <c r="M52" s="117">
        <v>2.5</v>
      </c>
      <c r="N52" s="13" t="s">
        <v>3</v>
      </c>
      <c r="O52" s="13"/>
      <c r="P52" s="117"/>
      <c r="Q52" s="13"/>
      <c r="R52" s="8"/>
      <c r="S52" s="13"/>
      <c r="T52" s="117"/>
      <c r="U52" s="13"/>
      <c r="V52" s="13"/>
      <c r="W52" s="117"/>
      <c r="X52" s="13"/>
      <c r="Y52" s="72"/>
      <c r="Z52" s="38">
        <f>SUM(D52:K52)+SUM(O52:V52)</f>
        <v>65</v>
      </c>
      <c r="AA52" s="71">
        <f>SUM(M52+X52)</f>
        <v>2.5</v>
      </c>
      <c r="AB52" s="117">
        <f>SUM(K52,V52)</f>
        <v>25</v>
      </c>
    </row>
    <row r="53" spans="1:31" ht="33.75" customHeight="1">
      <c r="A53" s="35">
        <v>4</v>
      </c>
      <c r="B53" s="55" t="s">
        <v>107</v>
      </c>
      <c r="C53" s="37" t="s">
        <v>79</v>
      </c>
      <c r="D53" s="13">
        <v>10</v>
      </c>
      <c r="E53" s="13">
        <v>30</v>
      </c>
      <c r="F53" s="13"/>
      <c r="G53" s="13"/>
      <c r="H53" s="13"/>
      <c r="I53" s="13"/>
      <c r="J53" s="13"/>
      <c r="K53" s="64">
        <v>25</v>
      </c>
      <c r="L53" s="13">
        <f>SUM(D53:K53)</f>
        <v>65</v>
      </c>
      <c r="M53" s="117">
        <v>2.5</v>
      </c>
      <c r="N53" s="13" t="s">
        <v>3</v>
      </c>
      <c r="O53" s="13"/>
      <c r="P53" s="117"/>
      <c r="Q53" s="13"/>
      <c r="R53" s="8"/>
      <c r="S53" s="13"/>
      <c r="T53" s="117"/>
      <c r="U53" s="13"/>
      <c r="V53" s="13"/>
      <c r="W53" s="117"/>
      <c r="X53" s="13"/>
      <c r="Y53" s="72"/>
      <c r="Z53" s="38">
        <f>SUM(D53:K53)+SUM(O53:V53)</f>
        <v>65</v>
      </c>
      <c r="AA53" s="71">
        <f>SUM(M53+X53)</f>
        <v>2.5</v>
      </c>
      <c r="AB53" s="117">
        <f>SUM(K53,V53)</f>
        <v>25</v>
      </c>
    </row>
    <row r="54" spans="1:31" ht="18">
      <c r="A54" s="24"/>
      <c r="B54" s="10"/>
      <c r="C54" s="10"/>
      <c r="D54" s="24"/>
      <c r="E54" s="24"/>
      <c r="F54" s="24"/>
      <c r="G54" s="24"/>
      <c r="H54" s="24"/>
      <c r="I54" s="24"/>
      <c r="J54" s="24"/>
      <c r="K54" s="76"/>
      <c r="L54" s="10" t="s">
        <v>35</v>
      </c>
      <c r="M54" s="24"/>
      <c r="N54" s="24"/>
      <c r="O54" s="24"/>
      <c r="P54" s="24"/>
      <c r="Q54" s="24"/>
      <c r="R54" s="24"/>
      <c r="S54" s="24"/>
      <c r="T54" s="24"/>
      <c r="U54" s="24"/>
      <c r="V54" s="20"/>
      <c r="W54" s="2"/>
      <c r="X54" s="2"/>
      <c r="Y54" s="2"/>
      <c r="Z54" s="2"/>
      <c r="AA54" s="2"/>
      <c r="AB54" s="24"/>
      <c r="AC54" s="24"/>
      <c r="AD54" s="24"/>
      <c r="AE54" s="24"/>
    </row>
    <row r="55" spans="1:31" ht="18">
      <c r="A55" s="24"/>
      <c r="B55" s="10"/>
      <c r="C55" s="10"/>
      <c r="D55" s="24"/>
      <c r="E55" s="24"/>
      <c r="F55" s="24"/>
      <c r="G55" s="24"/>
      <c r="H55" s="24"/>
      <c r="I55" s="24"/>
      <c r="J55" s="24"/>
      <c r="K55" s="76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76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1" ht="18">
      <c r="A56" s="24"/>
      <c r="B56" s="10"/>
      <c r="C56" s="10"/>
      <c r="D56" s="24"/>
      <c r="E56" s="24"/>
      <c r="F56" s="24"/>
      <c r="G56" s="24"/>
      <c r="H56" s="24"/>
      <c r="I56" s="24"/>
      <c r="J56" s="24"/>
      <c r="K56" s="76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76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ht="18">
      <c r="A57" s="24"/>
      <c r="B57" s="10"/>
      <c r="C57" s="10"/>
      <c r="D57" s="24"/>
      <c r="E57" s="24"/>
      <c r="F57" s="24"/>
      <c r="G57" s="24"/>
      <c r="H57" s="24"/>
      <c r="I57" s="24"/>
      <c r="J57" s="24"/>
      <c r="K57" s="76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76"/>
      <c r="W57" s="24"/>
      <c r="X57" s="24"/>
      <c r="Y57" s="24"/>
      <c r="Z57" s="24"/>
      <c r="AA57" s="24"/>
      <c r="AB57" s="24"/>
      <c r="AC57" s="24"/>
      <c r="AD57" s="24"/>
      <c r="AE57" s="24"/>
    </row>
    <row r="58" spans="1:31" ht="18">
      <c r="A58" s="24"/>
      <c r="B58" s="10"/>
      <c r="C58" s="10"/>
      <c r="D58" s="24"/>
      <c r="E58" s="24"/>
      <c r="F58" s="24"/>
      <c r="G58" s="24"/>
      <c r="H58" s="24"/>
      <c r="I58" s="24"/>
      <c r="J58" s="24"/>
      <c r="K58" s="76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76"/>
      <c r="W58" s="24"/>
      <c r="X58" s="24"/>
      <c r="Y58" s="24"/>
      <c r="Z58" s="24"/>
      <c r="AA58" s="24"/>
      <c r="AB58" s="24"/>
      <c r="AC58" s="24"/>
      <c r="AD58" s="24"/>
      <c r="AE58" s="24"/>
    </row>
    <row r="59" spans="1:31" ht="18">
      <c r="A59" s="24"/>
      <c r="B59" s="10"/>
      <c r="C59" s="10"/>
      <c r="D59" s="24"/>
      <c r="E59" s="24"/>
      <c r="F59" s="24"/>
      <c r="G59" s="24"/>
      <c r="H59" s="24"/>
      <c r="I59" s="24"/>
      <c r="J59" s="24"/>
      <c r="K59" s="76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76"/>
      <c r="W59" s="24"/>
      <c r="X59" s="24"/>
      <c r="Y59" s="24"/>
      <c r="Z59" s="24"/>
      <c r="AA59" s="24"/>
      <c r="AB59" s="24"/>
      <c r="AC59" s="24"/>
      <c r="AD59" s="24"/>
      <c r="AE59" s="24"/>
    </row>
    <row r="60" spans="1:31" ht="18">
      <c r="A60" s="24"/>
      <c r="B60" s="10"/>
      <c r="C60" s="10"/>
      <c r="D60" s="24"/>
      <c r="E60" s="24"/>
      <c r="F60" s="24"/>
      <c r="G60" s="24"/>
      <c r="H60" s="24"/>
      <c r="I60" s="24"/>
      <c r="J60" s="24"/>
      <c r="K60" s="76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76"/>
      <c r="W60" s="24"/>
      <c r="X60" s="24"/>
      <c r="Y60" s="24"/>
      <c r="Z60" s="24"/>
      <c r="AA60" s="24"/>
      <c r="AB60" s="24"/>
      <c r="AC60" s="24"/>
      <c r="AD60" s="24"/>
      <c r="AE60" s="24"/>
    </row>
    <row r="61" spans="1:31" ht="18">
      <c r="A61" s="24"/>
      <c r="B61" s="10"/>
      <c r="C61" s="10"/>
      <c r="D61" s="24"/>
      <c r="E61" s="24"/>
      <c r="F61" s="24"/>
      <c r="G61" s="24"/>
      <c r="H61" s="24"/>
      <c r="I61" s="24"/>
      <c r="J61" s="24"/>
      <c r="K61" s="76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76"/>
      <c r="W61" s="24"/>
      <c r="X61" s="24"/>
      <c r="Y61" s="24"/>
      <c r="Z61" s="24"/>
      <c r="AA61" s="24"/>
      <c r="AB61" s="24"/>
      <c r="AC61" s="24"/>
      <c r="AD61" s="24"/>
      <c r="AE61" s="24"/>
    </row>
    <row r="62" spans="1:31" ht="18">
      <c r="A62" s="24"/>
      <c r="B62" s="10"/>
      <c r="C62" s="10"/>
      <c r="D62" s="24"/>
      <c r="E62" s="24"/>
      <c r="F62" s="24"/>
      <c r="G62" s="24"/>
      <c r="H62" s="24"/>
      <c r="I62" s="24"/>
      <c r="J62" s="24"/>
      <c r="K62" s="76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76"/>
      <c r="W62" s="24"/>
      <c r="X62" s="24"/>
      <c r="Y62" s="24"/>
      <c r="Z62" s="24"/>
      <c r="AA62" s="24"/>
      <c r="AB62" s="24"/>
      <c r="AC62" s="24"/>
      <c r="AD62" s="24"/>
      <c r="AE62" s="24"/>
    </row>
    <row r="63" spans="1:31" ht="18">
      <c r="A63" s="24"/>
      <c r="B63" s="10"/>
      <c r="C63" s="10"/>
      <c r="D63" s="24"/>
      <c r="E63" s="24"/>
      <c r="F63" s="24"/>
      <c r="G63" s="24"/>
      <c r="H63" s="24"/>
      <c r="I63" s="24"/>
      <c r="J63" s="24"/>
      <c r="K63" s="76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76"/>
      <c r="W63" s="24"/>
      <c r="X63" s="24"/>
      <c r="Y63" s="24"/>
      <c r="Z63" s="24"/>
      <c r="AA63" s="24"/>
      <c r="AB63" s="24"/>
      <c r="AC63" s="24"/>
      <c r="AD63" s="24"/>
      <c r="AE63" s="24"/>
    </row>
    <row r="64" spans="1:31" ht="18">
      <c r="A64" s="24"/>
      <c r="B64" s="10"/>
      <c r="C64" s="10"/>
      <c r="D64" s="24"/>
      <c r="E64" s="24"/>
      <c r="F64" s="24"/>
      <c r="G64" s="24"/>
      <c r="H64" s="24"/>
      <c r="I64" s="24"/>
      <c r="J64" s="24"/>
      <c r="K64" s="76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76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1" ht="18">
      <c r="A65" s="24"/>
      <c r="B65" s="10"/>
      <c r="C65" s="10"/>
      <c r="D65" s="24"/>
      <c r="E65" s="24"/>
      <c r="F65" s="24"/>
      <c r="G65" s="24"/>
      <c r="H65" s="24"/>
      <c r="I65" s="24"/>
      <c r="J65" s="24"/>
      <c r="K65" s="76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76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ht="18">
      <c r="A66" s="24"/>
      <c r="B66" s="10"/>
      <c r="C66" s="10"/>
      <c r="D66" s="24"/>
      <c r="E66" s="24"/>
      <c r="F66" s="24"/>
      <c r="G66" s="24"/>
      <c r="H66" s="24"/>
      <c r="I66" s="24"/>
      <c r="J66" s="24"/>
      <c r="K66" s="76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76"/>
      <c r="W66" s="24"/>
      <c r="X66" s="24"/>
      <c r="Y66" s="24"/>
      <c r="Z66" s="24"/>
      <c r="AA66" s="24"/>
      <c r="AB66" s="24"/>
      <c r="AC66" s="24"/>
      <c r="AD66" s="24"/>
      <c r="AE66" s="24"/>
    </row>
    <row r="67" spans="1:31" ht="18">
      <c r="A67" s="24"/>
      <c r="B67" s="10"/>
      <c r="C67" s="10"/>
      <c r="D67" s="24"/>
      <c r="E67" s="24"/>
      <c r="F67" s="24"/>
      <c r="G67" s="24"/>
      <c r="H67" s="24"/>
      <c r="I67" s="24"/>
      <c r="J67" s="24"/>
      <c r="K67" s="76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76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1" ht="18">
      <c r="A68" s="24"/>
      <c r="B68" s="10"/>
      <c r="C68" s="10"/>
      <c r="D68" s="24"/>
      <c r="E68" s="24"/>
      <c r="F68" s="24"/>
      <c r="G68" s="24"/>
      <c r="H68" s="24"/>
      <c r="I68" s="24"/>
      <c r="J68" s="24"/>
      <c r="K68" s="76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76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1" ht="18">
      <c r="A69" s="24"/>
      <c r="B69" s="10"/>
      <c r="C69" s="10"/>
      <c r="D69" s="24"/>
      <c r="E69" s="24"/>
      <c r="F69" s="24"/>
      <c r="G69" s="24"/>
      <c r="H69" s="24"/>
      <c r="I69" s="24"/>
      <c r="J69" s="24"/>
      <c r="K69" s="76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76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1" ht="18">
      <c r="A70" s="24"/>
      <c r="B70" s="10"/>
      <c r="C70" s="10"/>
      <c r="D70" s="24"/>
      <c r="E70" s="24"/>
      <c r="F70" s="24"/>
      <c r="G70" s="24"/>
      <c r="H70" s="24"/>
      <c r="I70" s="24"/>
      <c r="J70" s="24"/>
      <c r="K70" s="76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76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1" ht="18">
      <c r="A71" s="24"/>
      <c r="B71" s="10"/>
      <c r="C71" s="10"/>
      <c r="D71" s="24"/>
      <c r="E71" s="24"/>
      <c r="F71" s="24"/>
      <c r="G71" s="24"/>
      <c r="H71" s="24"/>
      <c r="I71" s="24"/>
      <c r="J71" s="24"/>
      <c r="K71" s="76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76"/>
      <c r="W71" s="24"/>
      <c r="X71" s="24"/>
      <c r="Y71" s="24"/>
      <c r="Z71" s="24"/>
      <c r="AA71" s="24"/>
      <c r="AB71" s="24"/>
      <c r="AC71" s="24"/>
      <c r="AD71" s="24"/>
      <c r="AE71" s="24"/>
    </row>
    <row r="72" spans="1:31" ht="18">
      <c r="A72" s="24"/>
      <c r="B72" s="10"/>
      <c r="C72" s="10"/>
      <c r="D72" s="24"/>
      <c r="E72" s="24"/>
      <c r="F72" s="24"/>
      <c r="G72" s="24"/>
      <c r="H72" s="24"/>
      <c r="I72" s="24"/>
      <c r="J72" s="24"/>
      <c r="K72" s="76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76"/>
      <c r="W72" s="24"/>
      <c r="X72" s="24"/>
      <c r="Y72" s="24"/>
      <c r="Z72" s="24"/>
      <c r="AA72" s="24"/>
      <c r="AB72" s="24"/>
      <c r="AC72" s="24"/>
      <c r="AD72" s="24"/>
      <c r="AE72" s="24"/>
    </row>
    <row r="73" spans="1:31" ht="18">
      <c r="A73" s="24"/>
      <c r="B73" s="10"/>
      <c r="C73" s="10"/>
      <c r="D73" s="24"/>
      <c r="E73" s="24"/>
      <c r="F73" s="24"/>
      <c r="G73" s="24"/>
      <c r="H73" s="24"/>
      <c r="I73" s="24"/>
      <c r="J73" s="24"/>
      <c r="K73" s="76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76"/>
      <c r="W73" s="24"/>
      <c r="X73" s="24"/>
      <c r="Y73" s="24"/>
      <c r="Z73" s="24"/>
      <c r="AA73" s="24"/>
      <c r="AB73" s="24"/>
      <c r="AC73" s="24"/>
      <c r="AD73" s="24"/>
      <c r="AE73" s="24"/>
    </row>
    <row r="74" spans="1:31" ht="18">
      <c r="A74" s="24"/>
      <c r="B74" s="10"/>
      <c r="C74" s="10"/>
      <c r="D74" s="24"/>
      <c r="E74" s="24"/>
      <c r="F74" s="24"/>
      <c r="G74" s="24"/>
      <c r="H74" s="24"/>
      <c r="I74" s="24"/>
      <c r="J74" s="24"/>
      <c r="K74" s="76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76"/>
      <c r="W74" s="24"/>
      <c r="X74" s="24"/>
      <c r="Y74" s="24"/>
      <c r="Z74" s="24"/>
      <c r="AA74" s="24"/>
      <c r="AB74" s="24"/>
      <c r="AC74" s="24"/>
      <c r="AD74" s="24"/>
      <c r="AE74" s="24"/>
    </row>
    <row r="75" spans="1:31" ht="18">
      <c r="A75" s="24"/>
      <c r="B75" s="10"/>
      <c r="C75" s="10"/>
      <c r="D75" s="24"/>
      <c r="E75" s="24"/>
      <c r="F75" s="24"/>
      <c r="G75" s="24"/>
      <c r="H75" s="24"/>
      <c r="I75" s="24"/>
      <c r="J75" s="24"/>
      <c r="K75" s="76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76"/>
      <c r="W75" s="24"/>
      <c r="X75" s="24"/>
      <c r="Y75" s="24"/>
      <c r="Z75" s="24"/>
      <c r="AA75" s="24"/>
      <c r="AB75" s="24"/>
      <c r="AC75" s="24"/>
      <c r="AD75" s="24"/>
      <c r="AE75" s="24"/>
    </row>
    <row r="76" spans="1:31" ht="18">
      <c r="A76" s="24"/>
      <c r="B76" s="10"/>
      <c r="C76" s="10"/>
      <c r="D76" s="24"/>
      <c r="E76" s="24"/>
      <c r="F76" s="24"/>
      <c r="G76" s="24"/>
      <c r="H76" s="24"/>
      <c r="I76" s="24"/>
      <c r="J76" s="24"/>
      <c r="K76" s="76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76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1" ht="18">
      <c r="A77" s="24"/>
      <c r="B77" s="10"/>
      <c r="C77" s="10"/>
      <c r="D77" s="24"/>
      <c r="E77" s="24"/>
      <c r="F77" s="24"/>
      <c r="G77" s="24"/>
      <c r="H77" s="24"/>
      <c r="I77" s="24"/>
      <c r="J77" s="24"/>
      <c r="K77" s="76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76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18">
      <c r="A78" s="24"/>
      <c r="B78" s="10"/>
      <c r="C78" s="10"/>
      <c r="D78" s="24"/>
      <c r="E78" s="24"/>
      <c r="F78" s="24"/>
      <c r="G78" s="24"/>
      <c r="H78" s="24"/>
      <c r="I78" s="24"/>
      <c r="J78" s="24"/>
      <c r="K78" s="76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76"/>
      <c r="W78" s="24"/>
      <c r="X78" s="24"/>
      <c r="Y78" s="24"/>
      <c r="Z78" s="24"/>
      <c r="AA78" s="24"/>
      <c r="AB78" s="24"/>
      <c r="AC78" s="24"/>
      <c r="AD78" s="24"/>
      <c r="AE78" s="24"/>
    </row>
    <row r="79" spans="1:31" ht="18">
      <c r="A79" s="24"/>
      <c r="B79" s="10"/>
      <c r="C79" s="10"/>
      <c r="D79" s="24"/>
      <c r="E79" s="24"/>
      <c r="F79" s="24"/>
      <c r="G79" s="24"/>
      <c r="H79" s="24"/>
      <c r="I79" s="24"/>
      <c r="J79" s="24"/>
      <c r="K79" s="76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76"/>
      <c r="W79" s="24"/>
      <c r="X79" s="24"/>
      <c r="Y79" s="24"/>
      <c r="Z79" s="24"/>
      <c r="AA79" s="24"/>
      <c r="AB79" s="24"/>
      <c r="AC79" s="24"/>
      <c r="AD79" s="24"/>
      <c r="AE79" s="24"/>
    </row>
    <row r="80" spans="1:31" ht="18">
      <c r="A80" s="24"/>
      <c r="B80" s="10"/>
      <c r="C80" s="10"/>
      <c r="D80" s="24"/>
      <c r="E80" s="24"/>
      <c r="F80" s="24"/>
      <c r="G80" s="24"/>
      <c r="H80" s="24"/>
      <c r="I80" s="24"/>
      <c r="J80" s="24"/>
      <c r="K80" s="76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76"/>
      <c r="W80" s="24"/>
      <c r="X80" s="24"/>
      <c r="Y80" s="24"/>
      <c r="Z80" s="24"/>
      <c r="AA80" s="24"/>
      <c r="AB80" s="24"/>
      <c r="AC80" s="24"/>
      <c r="AD80" s="24"/>
      <c r="AE80" s="24"/>
    </row>
    <row r="81" spans="1:31" ht="18">
      <c r="A81" s="24"/>
      <c r="B81" s="10"/>
      <c r="C81" s="10"/>
      <c r="D81" s="24"/>
      <c r="E81" s="24"/>
      <c r="F81" s="24"/>
      <c r="G81" s="24"/>
      <c r="H81" s="24"/>
      <c r="I81" s="24"/>
      <c r="J81" s="24"/>
      <c r="K81" s="76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76"/>
      <c r="W81" s="24"/>
      <c r="X81" s="24"/>
      <c r="Y81" s="24"/>
      <c r="Z81" s="24"/>
      <c r="AA81" s="24"/>
      <c r="AB81" s="24"/>
      <c r="AC81" s="24"/>
      <c r="AD81" s="24"/>
      <c r="AE81" s="24"/>
    </row>
    <row r="82" spans="1:31" ht="18">
      <c r="A82" s="24"/>
      <c r="B82" s="10"/>
      <c r="C82" s="10"/>
      <c r="D82" s="24"/>
      <c r="E82" s="24"/>
      <c r="F82" s="24"/>
      <c r="G82" s="24"/>
      <c r="H82" s="24"/>
      <c r="I82" s="24"/>
      <c r="J82" s="24"/>
      <c r="K82" s="76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76"/>
      <c r="W82" s="24"/>
      <c r="X82" s="24"/>
      <c r="Y82" s="24"/>
      <c r="Z82" s="24"/>
      <c r="AA82" s="24"/>
      <c r="AB82" s="24"/>
      <c r="AC82" s="24"/>
      <c r="AD82" s="24"/>
      <c r="AE82" s="24"/>
    </row>
    <row r="83" spans="1:31" ht="18">
      <c r="A83" s="24"/>
      <c r="B83" s="24"/>
      <c r="D83" s="24"/>
      <c r="E83" s="24"/>
      <c r="F83" s="24"/>
      <c r="G83" s="24"/>
      <c r="H83" s="24"/>
      <c r="I83" s="24"/>
      <c r="J83" s="24"/>
      <c r="K83" s="76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76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ht="18">
      <c r="A84" s="24"/>
      <c r="B84" s="24"/>
      <c r="D84" s="24"/>
      <c r="E84" s="24"/>
      <c r="F84" s="24"/>
      <c r="G84" s="24"/>
      <c r="H84" s="24"/>
      <c r="I84" s="24"/>
      <c r="J84" s="24"/>
      <c r="K84" s="76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76"/>
      <c r="W84" s="24"/>
      <c r="X84" s="24"/>
      <c r="Y84" s="24"/>
      <c r="Z84" s="24"/>
      <c r="AA84" s="24"/>
      <c r="AB84" s="24"/>
      <c r="AC84" s="24"/>
      <c r="AD84" s="24"/>
      <c r="AE84" s="24"/>
    </row>
    <row r="85" spans="1:31" ht="18">
      <c r="A85" s="24"/>
      <c r="B85" s="24"/>
      <c r="D85" s="24"/>
      <c r="E85" s="24"/>
      <c r="F85" s="24"/>
      <c r="G85" s="24"/>
      <c r="H85" s="24"/>
      <c r="I85" s="24"/>
      <c r="J85" s="24"/>
      <c r="K85" s="76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76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1" ht="18">
      <c r="A86" s="24"/>
      <c r="B86" s="24"/>
      <c r="D86" s="24"/>
      <c r="E86" s="24"/>
      <c r="F86" s="24"/>
      <c r="G86" s="24"/>
      <c r="H86" s="24"/>
      <c r="I86" s="24"/>
      <c r="J86" s="24"/>
      <c r="K86" s="76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76"/>
      <c r="W86" s="24"/>
      <c r="X86" s="24"/>
      <c r="Y86" s="24"/>
      <c r="Z86" s="24"/>
      <c r="AA86" s="24"/>
      <c r="AB86" s="24"/>
      <c r="AC86" s="24"/>
      <c r="AD86" s="24"/>
      <c r="AE86" s="24"/>
    </row>
    <row r="87" spans="1:31" ht="18">
      <c r="A87" s="24"/>
      <c r="B87" s="24"/>
      <c r="D87" s="24"/>
      <c r="E87" s="24"/>
      <c r="F87" s="24"/>
      <c r="G87" s="24"/>
      <c r="H87" s="24"/>
      <c r="I87" s="24"/>
      <c r="J87" s="24"/>
      <c r="K87" s="76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76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1" ht="18">
      <c r="A88" s="24"/>
      <c r="B88" s="24"/>
      <c r="D88" s="24"/>
      <c r="E88" s="24"/>
      <c r="F88" s="24"/>
      <c r="G88" s="24"/>
      <c r="H88" s="24"/>
      <c r="I88" s="24"/>
      <c r="J88" s="24"/>
      <c r="K88" s="76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76"/>
      <c r="W88" s="24"/>
      <c r="X88" s="24"/>
      <c r="Y88" s="24"/>
      <c r="Z88" s="24"/>
      <c r="AA88" s="24"/>
      <c r="AB88" s="24"/>
      <c r="AC88" s="24"/>
      <c r="AD88" s="24"/>
      <c r="AE88" s="24"/>
    </row>
    <row r="89" spans="1:31" ht="18">
      <c r="A89" s="24"/>
      <c r="B89" s="24"/>
      <c r="D89" s="24"/>
      <c r="E89" s="24"/>
      <c r="F89" s="24"/>
      <c r="G89" s="24"/>
      <c r="H89" s="24"/>
      <c r="I89" s="24"/>
      <c r="J89" s="24"/>
      <c r="K89" s="76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76"/>
      <c r="W89" s="24"/>
      <c r="X89" s="24"/>
      <c r="Y89" s="24"/>
      <c r="Z89" s="24"/>
      <c r="AA89" s="24"/>
      <c r="AB89" s="24"/>
      <c r="AC89" s="24"/>
      <c r="AD89" s="24"/>
      <c r="AE89" s="24"/>
    </row>
    <row r="90" spans="1:31" ht="18">
      <c r="A90" s="24"/>
      <c r="B90" s="24"/>
      <c r="D90" s="24"/>
      <c r="E90" s="24"/>
      <c r="F90" s="24"/>
      <c r="G90" s="24"/>
      <c r="H90" s="24"/>
      <c r="I90" s="24"/>
      <c r="J90" s="24"/>
      <c r="K90" s="76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76"/>
      <c r="W90" s="24"/>
      <c r="X90" s="24"/>
      <c r="Y90" s="24"/>
      <c r="Z90" s="24"/>
      <c r="AA90" s="24"/>
      <c r="AB90" s="24"/>
      <c r="AC90" s="24"/>
      <c r="AD90" s="24"/>
      <c r="AE90" s="24"/>
    </row>
    <row r="91" spans="1:31" ht="18">
      <c r="A91" s="24"/>
      <c r="B91" s="24"/>
      <c r="D91" s="24"/>
      <c r="E91" s="24"/>
      <c r="F91" s="24"/>
      <c r="G91" s="24"/>
      <c r="H91" s="24"/>
      <c r="I91" s="24"/>
      <c r="J91" s="24"/>
      <c r="K91" s="76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76"/>
      <c r="W91" s="24"/>
      <c r="X91" s="24"/>
      <c r="Y91" s="24"/>
      <c r="Z91" s="24"/>
      <c r="AA91" s="24"/>
      <c r="AB91" s="24"/>
      <c r="AC91" s="24"/>
      <c r="AD91" s="24"/>
      <c r="AE91" s="24"/>
    </row>
    <row r="92" spans="1:31" ht="18">
      <c r="A92" s="24"/>
      <c r="B92" s="24"/>
      <c r="D92" s="24"/>
      <c r="E92" s="24"/>
      <c r="F92" s="24"/>
      <c r="G92" s="24"/>
      <c r="H92" s="24"/>
      <c r="I92" s="24"/>
      <c r="J92" s="24"/>
      <c r="K92" s="76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76"/>
      <c r="W92" s="24"/>
      <c r="X92" s="24"/>
      <c r="Y92" s="24"/>
      <c r="Z92" s="24"/>
      <c r="AA92" s="24"/>
      <c r="AB92" s="24"/>
      <c r="AC92" s="24"/>
      <c r="AD92" s="24"/>
      <c r="AE92" s="24"/>
    </row>
    <row r="93" spans="1:31" ht="18">
      <c r="A93" s="24"/>
      <c r="B93" s="24"/>
      <c r="D93" s="24"/>
      <c r="E93" s="24"/>
      <c r="F93" s="24"/>
      <c r="G93" s="24"/>
      <c r="H93" s="24"/>
      <c r="I93" s="24"/>
      <c r="J93" s="24"/>
      <c r="K93" s="76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76"/>
      <c r="W93" s="24"/>
      <c r="X93" s="24"/>
      <c r="Y93" s="24"/>
      <c r="Z93" s="24"/>
      <c r="AA93" s="24"/>
      <c r="AB93" s="24"/>
      <c r="AC93" s="24"/>
      <c r="AD93" s="24"/>
      <c r="AE93" s="24"/>
    </row>
    <row r="94" spans="1:31" ht="18">
      <c r="A94" s="24"/>
      <c r="B94" s="24"/>
      <c r="D94" s="24"/>
      <c r="E94" s="24"/>
      <c r="F94" s="24"/>
      <c r="G94" s="24"/>
      <c r="H94" s="24"/>
      <c r="I94" s="24"/>
      <c r="J94" s="24"/>
      <c r="K94" s="76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76"/>
      <c r="W94" s="24"/>
      <c r="X94" s="24"/>
      <c r="Y94" s="24"/>
      <c r="Z94" s="24"/>
      <c r="AA94" s="24"/>
      <c r="AB94" s="24"/>
      <c r="AC94" s="24"/>
      <c r="AD94" s="24"/>
      <c r="AE94" s="24"/>
    </row>
    <row r="95" spans="1:31" ht="18">
      <c r="A95" s="24"/>
      <c r="B95" s="24"/>
      <c r="D95" s="24"/>
      <c r="E95" s="24"/>
      <c r="F95" s="24"/>
      <c r="G95" s="24"/>
      <c r="H95" s="24"/>
      <c r="I95" s="24"/>
      <c r="J95" s="24"/>
      <c r="K95" s="76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76"/>
      <c r="W95" s="24"/>
      <c r="X95" s="24"/>
      <c r="Y95" s="24"/>
      <c r="Z95" s="24"/>
      <c r="AA95" s="24"/>
      <c r="AB95" s="24"/>
      <c r="AC95" s="24"/>
      <c r="AD95" s="24"/>
      <c r="AE95" s="24"/>
    </row>
    <row r="96" spans="1:31" ht="18">
      <c r="A96" s="24"/>
      <c r="B96" s="24"/>
      <c r="D96" s="24"/>
      <c r="E96" s="24"/>
      <c r="F96" s="24"/>
      <c r="G96" s="24"/>
      <c r="H96" s="24"/>
      <c r="I96" s="24"/>
      <c r="J96" s="24"/>
      <c r="K96" s="76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76"/>
      <c r="W96" s="24"/>
      <c r="X96" s="24"/>
      <c r="Y96" s="24"/>
      <c r="Z96" s="24"/>
      <c r="AA96" s="24"/>
      <c r="AB96" s="24"/>
      <c r="AC96" s="24"/>
      <c r="AD96" s="24"/>
      <c r="AE96" s="24"/>
    </row>
    <row r="97" spans="1:31" ht="18">
      <c r="A97" s="24"/>
      <c r="B97" s="24"/>
      <c r="D97" s="24"/>
      <c r="E97" s="24"/>
      <c r="F97" s="24"/>
      <c r="G97" s="24"/>
      <c r="H97" s="24"/>
      <c r="I97" s="24"/>
      <c r="J97" s="24"/>
      <c r="K97" s="76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76"/>
      <c r="W97" s="24"/>
      <c r="X97" s="24"/>
      <c r="Y97" s="24"/>
      <c r="Z97" s="24"/>
      <c r="AA97" s="24"/>
      <c r="AB97" s="24"/>
      <c r="AC97" s="24"/>
      <c r="AD97" s="24"/>
      <c r="AE97" s="24"/>
    </row>
    <row r="98" spans="1:31" ht="18">
      <c r="A98" s="24"/>
      <c r="B98" s="24"/>
      <c r="D98" s="24"/>
      <c r="E98" s="24"/>
      <c r="F98" s="24"/>
      <c r="G98" s="24"/>
      <c r="H98" s="24"/>
      <c r="I98" s="24"/>
      <c r="J98" s="24"/>
      <c r="K98" s="76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76"/>
      <c r="W98" s="24"/>
      <c r="X98" s="24"/>
      <c r="Y98" s="24"/>
      <c r="Z98" s="24"/>
      <c r="AA98" s="24"/>
      <c r="AB98" s="24"/>
      <c r="AC98" s="24"/>
      <c r="AD98" s="24"/>
      <c r="AE98" s="24"/>
    </row>
    <row r="99" spans="1:31" ht="18">
      <c r="A99" s="24"/>
      <c r="B99" s="24"/>
      <c r="D99" s="24"/>
      <c r="E99" s="24"/>
      <c r="F99" s="24"/>
      <c r="G99" s="24"/>
      <c r="H99" s="24"/>
      <c r="I99" s="24"/>
      <c r="J99" s="24"/>
      <c r="K99" s="76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76"/>
      <c r="W99" s="24"/>
      <c r="X99" s="24"/>
      <c r="Y99" s="24"/>
      <c r="Z99" s="24"/>
      <c r="AA99" s="24"/>
      <c r="AB99" s="24"/>
      <c r="AC99" s="24"/>
      <c r="AD99" s="24"/>
      <c r="AE99" s="24"/>
    </row>
    <row r="100" spans="1:31" ht="18">
      <c r="A100" s="24"/>
      <c r="B100" s="24"/>
      <c r="D100" s="24"/>
      <c r="E100" s="24"/>
      <c r="F100" s="24"/>
      <c r="G100" s="24"/>
      <c r="H100" s="24"/>
      <c r="I100" s="24"/>
      <c r="J100" s="24"/>
      <c r="K100" s="76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76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1:31" ht="18">
      <c r="A101" s="24"/>
      <c r="B101" s="24"/>
      <c r="D101" s="24"/>
      <c r="E101" s="24"/>
      <c r="F101" s="24"/>
      <c r="G101" s="24"/>
      <c r="H101" s="24"/>
      <c r="I101" s="24"/>
      <c r="J101" s="24"/>
      <c r="K101" s="76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76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1:31" ht="18">
      <c r="A102" s="24"/>
      <c r="B102" s="24"/>
      <c r="D102" s="24"/>
      <c r="E102" s="24"/>
      <c r="F102" s="24"/>
      <c r="G102" s="24"/>
      <c r="H102" s="24"/>
      <c r="I102" s="24"/>
      <c r="J102" s="24"/>
      <c r="K102" s="76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76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1:31" ht="18">
      <c r="A103" s="24"/>
      <c r="B103" s="24"/>
      <c r="D103" s="24"/>
      <c r="E103" s="24"/>
      <c r="F103" s="24"/>
      <c r="G103" s="24"/>
      <c r="H103" s="24"/>
      <c r="I103" s="24"/>
      <c r="J103" s="24"/>
      <c r="K103" s="76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76"/>
      <c r="W103" s="24"/>
      <c r="X103" s="24"/>
      <c r="Y103" s="24"/>
      <c r="Z103" s="24"/>
      <c r="AA103" s="24"/>
      <c r="AB103" s="24"/>
      <c r="AC103" s="24"/>
      <c r="AD103" s="24"/>
      <c r="AE103" s="24"/>
    </row>
  </sheetData>
  <mergeCells count="30">
    <mergeCell ref="Z47:Z49"/>
    <mergeCell ref="AA47:AA49"/>
    <mergeCell ref="AB47:AB49"/>
    <mergeCell ref="D48:M48"/>
    <mergeCell ref="O48:Y48"/>
    <mergeCell ref="D45:K45"/>
    <mergeCell ref="O45:V45"/>
    <mergeCell ref="A47:A49"/>
    <mergeCell ref="B47:B49"/>
    <mergeCell ref="C47:C49"/>
    <mergeCell ref="D47:Y47"/>
    <mergeCell ref="Z10:Z12"/>
    <mergeCell ref="AA10:AA12"/>
    <mergeCell ref="AB10:AB12"/>
    <mergeCell ref="D11:M11"/>
    <mergeCell ref="O11:Y11"/>
    <mergeCell ref="D44:K44"/>
    <mergeCell ref="O44:V44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7" fitToWidth="0" fitToHeight="0" orientation="landscape" r:id="rId1"/>
  <headerFooter alignWithMargins="0"/>
  <rowBreaks count="1" manualBreakCount="1">
    <brk id="2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RM </vt:lpstr>
      <vt:lpstr>II RM </vt:lpstr>
      <vt:lpstr>III RM </vt:lpstr>
      <vt:lpstr>'I RM '!Obszar_wydruku</vt:lpstr>
      <vt:lpstr>'II RM '!Obszar_wydruku</vt:lpstr>
      <vt:lpstr>'III RM 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2025-02-24T07:50:05Z</dcterms:modified>
</cp:coreProperties>
</file>