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6\DYDAKTYKA\8 INFORMATOR\Informatory cykle\"/>
    </mc:Choice>
  </mc:AlternateContent>
  <xr:revisionPtr revIDLastSave="0" documentId="13_ncr:1_{79D116C9-D02C-495F-98D6-1C96BDD2EB89}" xr6:coauthVersionLast="47" xr6:coauthVersionMax="47" xr10:uidLastSave="{00000000-0000-0000-0000-000000000000}"/>
  <bookViews>
    <workbookView xWindow="-110" yWindow="-110" windowWidth="19420" windowHeight="10300" tabRatio="689" activeTab="1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40" l="1"/>
  <c r="AA46" i="40"/>
  <c r="Z46" i="40"/>
  <c r="W46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4" i="40" s="1"/>
  <c r="Z33" i="40"/>
  <c r="L45" i="39"/>
  <c r="AB43" i="39" l="1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<sst xmlns="http://schemas.openxmlformats.org/spreadsheetml/2006/main" count="371" uniqueCount="155">
  <si>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</si>
  <si>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</si>
  <si>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</si>
  <si>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</si>
  <si>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</si>
  <si>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</si>
  <si>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</si>
  <si>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</si>
  <si>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</si>
  <si>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</si>
  <si>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</si>
  <si>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</si>
  <si>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</si>
  <si>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</si>
  <si>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</si>
  <si>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</si>
  <si>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</si>
  <si>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</si>
  <si>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</si>
  <si>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</si>
  <si>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</si>
  <si>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</si>
  <si>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</si>
  <si>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</si>
  <si>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</si>
  <si>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</si>
  <si>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</si>
  <si>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</si>
  <si>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</si>
  <si>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</si>
  <si>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</si>
  <si>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</si>
  <si>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</si>
  <si>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</si>
  <si>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</si>
  <si>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</si>
  <si>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</si>
  <si>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</si>
  <si>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</si>
  <si>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</si>
  <si>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</si>
  <si>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</si>
  <si>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</si>
  <si>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</si>
  <si>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</si>
  <si>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</si>
  <si>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</si>
  <si>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</si>
  <si>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</si>
  <si>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</si>
  <si>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</si>
  <si>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</si>
  <si>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</si>
  <si>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</si>
  <si>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</si>
  <si>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>dr n. med. Małgorzata Godala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</si>
  <si>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</si>
  <si>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</si>
  <si>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</si>
  <si>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</si>
  <si>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</si>
  <si>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</si>
  <si>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</si>
  <si>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</si>
  <si>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</si>
  <si>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</si>
  <si>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</si>
  <si>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</si>
  <si>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</si>
  <si>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</si>
  <si>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</si>
  <si>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</si>
  <si>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</si>
  <si>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</si>
  <si>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</si>
  <si>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</si>
  <si>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</si>
  <si>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</si>
  <si>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</si>
  <si>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</si>
  <si>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</si>
  <si>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</si>
  <si>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</si>
  <si>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</si>
  <si>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r>
      <t>Stres i strategie radzenia sobie ze stresem</t>
    </r>
    <r>
      <rPr>
        <sz val="11"/>
        <color theme="1"/>
        <rFont val="Times New Roman"/>
        <family val="1"/>
        <charset val="238"/>
      </rPr>
      <t xml:space="preserve"> </t>
    </r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</si>
  <si>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</si>
  <si>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</si>
  <si>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</si>
  <si>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</si>
  <si>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</si>
  <si>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</si>
  <si>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</si>
  <si>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</si>
  <si>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</si>
  <si>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</si>
  <si>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</si>
  <si>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</si>
  <si>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</si>
  <si>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</si>
  <si>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</si>
  <si>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</si>
  <si>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</si>
  <si>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</si>
  <si>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</si>
  <si>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</si>
  <si>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</si>
  <si>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</si>
  <si>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</si>
  <si>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</si>
  <si>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– dr hab. n. med. prof. uczelni. Cezary Chojnacki </t>
  </si>
  <si>
    <t xml:space="preserve">dr n. med. Izabela Sacewicz-Hofman </t>
  </si>
  <si>
    <t>dr n. ekon. Petre Iltchev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</si>
  <si>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</si>
  <si>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</si>
  <si>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</si>
  <si>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</si>
  <si>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</si>
  <si>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</si>
  <si>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</si>
  <si>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</si>
  <si>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</si>
  <si>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</si>
  <si>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</si>
  <si>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</si>
  <si>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</si>
  <si>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</si>
  <si>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Justyna Agier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</si>
  <si>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</si>
  <si>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</si>
  <si>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</si>
  <si>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</si>
  <si>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</si>
  <si>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</si>
  <si>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dr n. o zdrowiu Anna Rybarczyk-Szwajkowska</t>
  </si>
  <si>
    <t>NABÓR 2023/2024</t>
  </si>
  <si>
    <t>2024/2025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</si>
  <si>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</si>
  <si>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</si>
  <si>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</si>
  <si>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</si>
  <si>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</si>
  <si>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</si>
  <si>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</si>
  <si>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>prof. dr hab. n. med. Magdalena Kwaśniewska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</si>
  <si>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</si>
  <si>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</si>
  <si>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</si>
  <si>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</si>
  <si>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</si>
  <si>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</si>
  <si>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</si>
  <si>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</si>
  <si>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</si>
  <si>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Maciej Chałubiński</t>
  </si>
  <si>
    <t>dr hab. n. med. prof. uczelni Jacek Drobnik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</si>
</sst>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41" fillId="0" borderId="21" xfId="43" applyFont="1" applyBorder="1" applyAlignment="1">
      <alignment vertical="center" wrapText="1"/>
    </xf>
    <xf numFmtId="0" fontId="10" fillId="0" borderId="21" xfId="43" applyFont="1" applyFill="1" applyBorder="1" applyAlignment="1">
      <alignment wrapText="1"/>
    </xf>
    <xf numFmtId="0" fontId="41" fillId="24" borderId="21" xfId="43" applyFont="1" applyFill="1" applyBorder="1" applyAlignment="1">
      <alignment vertical="center"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46" fillId="24" borderId="21" xfId="43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33" fillId="0" borderId="32" xfId="43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E10" sqref="E10:R15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39" t="s">
        <v>53</v>
      </c>
      <c r="B2" s="140"/>
      <c r="C2" s="140"/>
      <c r="D2" s="140"/>
    </row>
    <row r="3" spans="1:18" ht="17.5">
      <c r="A3" s="139" t="s">
        <v>52</v>
      </c>
      <c r="B3" s="141"/>
      <c r="C3" s="141"/>
      <c r="D3" s="141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106</v>
      </c>
      <c r="B9" s="3"/>
    </row>
    <row r="10" spans="1:18" ht="14.25" customHeight="1">
      <c r="B10" s="38"/>
      <c r="C10" s="38"/>
      <c r="E10" s="138" t="s">
        <v>124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s="8" customFormat="1" ht="16.5" customHeight="1">
      <c r="A11" s="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8" customFormat="1" ht="16.5" customHeight="1" thickBot="1">
      <c r="A12" s="42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8" customFormat="1" ht="51" customHeight="1" thickBot="1">
      <c r="A13" s="43" t="s">
        <v>125</v>
      </c>
      <c r="B13" s="41" t="s">
        <v>107</v>
      </c>
      <c r="C13" s="41" t="s">
        <v>109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2.75" customHeight="1"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6.5" customHeight="1">
      <c r="A15" s="4"/>
      <c r="B15" s="1"/>
      <c r="C15" s="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2" t="s">
        <v>134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5" customHeight="1"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5" customHeight="1"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38.25" customHeight="1">
      <c r="C21" s="40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5" customHeight="1">
      <c r="A22" s="5"/>
      <c r="B22" s="6"/>
      <c r="C22" s="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2.75" customHeight="1">
      <c r="B23" s="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49"/>
  <sheetViews>
    <sheetView tabSelected="1" view="pageBreakPreview" topLeftCell="A10" zoomScale="115" zoomScaleNormal="100" zoomScaleSheetLayoutView="115" workbookViewId="0">
      <selection activeCell="C46" sqref="C46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9" t="s">
        <v>8</v>
      </c>
      <c r="C1" s="110" t="s">
        <v>38</v>
      </c>
      <c r="D1" s="14"/>
      <c r="E1" s="14"/>
      <c r="F1" s="111" t="s">
        <v>12</v>
      </c>
      <c r="G1" s="144" t="s">
        <v>21</v>
      </c>
      <c r="H1" s="146"/>
      <c r="I1" s="146"/>
      <c r="J1" s="14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9" t="s">
        <v>9</v>
      </c>
      <c r="C2" s="109" t="s">
        <v>58</v>
      </c>
      <c r="D2" s="14"/>
      <c r="E2" s="14"/>
      <c r="F2" s="111" t="s">
        <v>13</v>
      </c>
      <c r="G2" s="144" t="s">
        <v>27</v>
      </c>
      <c r="H2" s="145"/>
      <c r="I2" s="145"/>
      <c r="J2" s="14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9" t="s">
        <v>30</v>
      </c>
      <c r="C3" s="110" t="s">
        <v>39</v>
      </c>
      <c r="D3" s="14"/>
      <c r="E3" s="14"/>
      <c r="F3" s="111" t="s">
        <v>19</v>
      </c>
      <c r="G3" s="144" t="s">
        <v>22</v>
      </c>
      <c r="H3" s="145"/>
      <c r="I3" s="145"/>
      <c r="J3" s="145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9" t="s">
        <v>33</v>
      </c>
      <c r="C4" s="109" t="s">
        <v>48</v>
      </c>
      <c r="D4" s="14"/>
      <c r="E4" s="14"/>
      <c r="F4" s="111" t="s">
        <v>20</v>
      </c>
      <c r="G4" s="144" t="s">
        <v>23</v>
      </c>
      <c r="H4" s="145"/>
      <c r="I4" s="145"/>
      <c r="J4" s="14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9" t="s">
        <v>34</v>
      </c>
      <c r="C5" s="110" t="s">
        <v>49</v>
      </c>
      <c r="D5" s="14"/>
      <c r="E5" s="14"/>
      <c r="F5" s="111" t="s">
        <v>16</v>
      </c>
      <c r="G5" s="144" t="s">
        <v>24</v>
      </c>
      <c r="H5" s="145"/>
      <c r="I5" s="145"/>
      <c r="J5" s="14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9" t="s">
        <v>28</v>
      </c>
      <c r="C6" s="110" t="s">
        <v>37</v>
      </c>
      <c r="D6" s="14"/>
      <c r="E6" s="14"/>
      <c r="F6" s="111" t="s">
        <v>17</v>
      </c>
      <c r="G6" s="144" t="s">
        <v>25</v>
      </c>
      <c r="H6" s="145"/>
      <c r="I6" s="145"/>
      <c r="J6" s="14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9" t="s">
        <v>10</v>
      </c>
      <c r="C7" s="109" t="s">
        <v>36</v>
      </c>
      <c r="D7" s="14"/>
      <c r="E7" s="14"/>
      <c r="F7" s="111" t="s">
        <v>18</v>
      </c>
      <c r="G7" s="144" t="s">
        <v>5</v>
      </c>
      <c r="H7" s="145"/>
      <c r="I7" s="145"/>
      <c r="J7" s="14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9" t="s">
        <v>11</v>
      </c>
      <c r="C8" s="25" t="s">
        <v>135</v>
      </c>
      <c r="D8" s="14"/>
      <c r="E8" s="14"/>
      <c r="F8" s="111" t="s">
        <v>29</v>
      </c>
      <c r="G8" s="144" t="s">
        <v>26</v>
      </c>
      <c r="H8" s="146"/>
      <c r="I8" s="146"/>
      <c r="J8" s="14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48" t="s">
        <v>0</v>
      </c>
      <c r="B10" s="149" t="s">
        <v>7</v>
      </c>
      <c r="C10" s="149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 t="s">
        <v>116</v>
      </c>
      <c r="AA10" s="151" t="s">
        <v>117</v>
      </c>
      <c r="AB10" s="154" t="s">
        <v>118</v>
      </c>
    </row>
    <row r="11" spans="1:28" ht="15" customHeight="1">
      <c r="A11" s="148"/>
      <c r="B11" s="149"/>
      <c r="C11" s="149"/>
      <c r="D11" s="156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30"/>
      <c r="O11" s="156" t="s">
        <v>41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2"/>
      <c r="AA11" s="153"/>
      <c r="AB11" s="155"/>
    </row>
    <row r="12" spans="1:28" ht="173.25" customHeight="1">
      <c r="A12" s="148"/>
      <c r="B12" s="149"/>
      <c r="C12" s="149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119</v>
      </c>
      <c r="M12" s="64" t="s">
        <v>115</v>
      </c>
      <c r="N12" s="129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119</v>
      </c>
      <c r="X12" s="64" t="s">
        <v>115</v>
      </c>
      <c r="Y12" s="129" t="s">
        <v>31</v>
      </c>
      <c r="Z12" s="152"/>
      <c r="AA12" s="153"/>
      <c r="AB12" s="155"/>
    </row>
    <row r="13" spans="1:28" ht="14">
      <c r="A13" s="101">
        <v>1</v>
      </c>
      <c r="B13" s="68" t="s">
        <v>61</v>
      </c>
      <c r="C13" s="81" t="s">
        <v>143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30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101">
        <v>2</v>
      </c>
      <c r="B14" s="68" t="s">
        <v>62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30">
        <f t="shared" si="1"/>
        <v>4</v>
      </c>
      <c r="AB14" s="47">
        <f t="shared" si="2"/>
        <v>40</v>
      </c>
    </row>
    <row r="15" spans="1:28" ht="23.25" customHeight="1">
      <c r="A15" s="101">
        <v>3</v>
      </c>
      <c r="B15" s="68" t="s">
        <v>63</v>
      </c>
      <c r="C15" s="74" t="s">
        <v>126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30">
        <f t="shared" si="1"/>
        <v>2</v>
      </c>
      <c r="AB15" s="47">
        <f t="shared" si="2"/>
        <v>15</v>
      </c>
    </row>
    <row r="16" spans="1:28" ht="20.25" customHeight="1">
      <c r="A16" s="101">
        <v>4</v>
      </c>
      <c r="B16" s="68" t="s">
        <v>64</v>
      </c>
      <c r="C16" s="81" t="s">
        <v>55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30">
        <f t="shared" si="1"/>
        <v>2</v>
      </c>
      <c r="AB16" s="47">
        <f t="shared" si="2"/>
        <v>20</v>
      </c>
    </row>
    <row r="17" spans="1:28" ht="23.25" customHeight="1">
      <c r="A17" s="101">
        <v>5</v>
      </c>
      <c r="B17" s="68" t="s">
        <v>51</v>
      </c>
      <c r="C17" s="81" t="s">
        <v>65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30">
        <f t="shared" si="1"/>
        <v>2</v>
      </c>
      <c r="AB17" s="47">
        <f t="shared" si="2"/>
        <v>15</v>
      </c>
    </row>
    <row r="18" spans="1:28" ht="22.5" customHeight="1">
      <c r="A18" s="101">
        <v>6</v>
      </c>
      <c r="B18" s="68" t="s">
        <v>66</v>
      </c>
      <c r="C18" s="81" t="s">
        <v>82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30">
        <f t="shared" si="1"/>
        <v>2</v>
      </c>
      <c r="AB18" s="47">
        <f t="shared" si="2"/>
        <v>20</v>
      </c>
    </row>
    <row r="19" spans="1:28" ht="25.5" customHeight="1">
      <c r="A19" s="101">
        <v>7</v>
      </c>
      <c r="B19" s="84" t="s">
        <v>67</v>
      </c>
      <c r="C19" s="74" t="s">
        <v>152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30">
        <f t="shared" si="1"/>
        <v>2</v>
      </c>
      <c r="AB19" s="47">
        <f t="shared" si="2"/>
        <v>15</v>
      </c>
    </row>
    <row r="20" spans="1:28" s="27" customFormat="1" ht="21.75" customHeight="1">
      <c r="A20" s="102">
        <v>8</v>
      </c>
      <c r="B20" s="85" t="s">
        <v>68</v>
      </c>
      <c r="C20" s="74" t="s">
        <v>152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1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1"/>
      <c r="Y20" s="35"/>
      <c r="Z20" s="71">
        <f t="shared" si="0"/>
        <v>100</v>
      </c>
      <c r="AA20" s="131">
        <f t="shared" si="1"/>
        <v>3</v>
      </c>
      <c r="AB20" s="47">
        <f t="shared" si="2"/>
        <v>40</v>
      </c>
    </row>
    <row r="21" spans="1:28" s="27" customFormat="1" ht="23.25" customHeight="1">
      <c r="A21" s="102">
        <v>9</v>
      </c>
      <c r="B21" s="85" t="s">
        <v>59</v>
      </c>
      <c r="C21" s="74" t="s">
        <v>60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1">
        <v>4</v>
      </c>
      <c r="N21" s="131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1"/>
      <c r="Y21" s="35"/>
      <c r="Z21" s="71">
        <f t="shared" si="0"/>
        <v>75</v>
      </c>
      <c r="AA21" s="131">
        <f t="shared" si="1"/>
        <v>4</v>
      </c>
      <c r="AB21" s="47">
        <f t="shared" si="2"/>
        <v>15</v>
      </c>
    </row>
    <row r="22" spans="1:28" s="27" customFormat="1" ht="24.75" customHeight="1">
      <c r="A22" s="102">
        <v>10</v>
      </c>
      <c r="B22" s="85" t="s">
        <v>69</v>
      </c>
      <c r="C22" s="132" t="s">
        <v>120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1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1">
        <v>2</v>
      </c>
      <c r="Y22" s="35" t="s">
        <v>3</v>
      </c>
      <c r="Z22" s="71">
        <f t="shared" si="0"/>
        <v>100</v>
      </c>
      <c r="AA22" s="131">
        <f t="shared" si="1"/>
        <v>3</v>
      </c>
      <c r="AB22" s="47">
        <f t="shared" si="2"/>
        <v>40</v>
      </c>
    </row>
    <row r="23" spans="1:28" s="27" customFormat="1" ht="25.5" customHeight="1">
      <c r="A23" s="102">
        <v>11</v>
      </c>
      <c r="B23" s="85" t="s">
        <v>70</v>
      </c>
      <c r="C23" s="74" t="s">
        <v>139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1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1">
        <v>2</v>
      </c>
      <c r="Y23" s="131" t="s">
        <v>2</v>
      </c>
      <c r="Z23" s="71">
        <f t="shared" si="0"/>
        <v>90</v>
      </c>
      <c r="AA23" s="131">
        <f t="shared" si="1"/>
        <v>4</v>
      </c>
      <c r="AB23" s="47">
        <f t="shared" si="2"/>
        <v>30</v>
      </c>
    </row>
    <row r="24" spans="1:28" s="27" customFormat="1" ht="19.5" customHeight="1">
      <c r="A24" s="102">
        <v>12</v>
      </c>
      <c r="B24" s="85" t="s">
        <v>71</v>
      </c>
      <c r="C24" s="74" t="s">
        <v>60</v>
      </c>
      <c r="D24" s="35"/>
      <c r="E24" s="45"/>
      <c r="F24" s="35"/>
      <c r="G24" s="35"/>
      <c r="H24" s="35"/>
      <c r="I24" s="35"/>
      <c r="J24" s="35"/>
      <c r="K24" s="54"/>
      <c r="L24" s="48"/>
      <c r="M24" s="131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1">
        <v>3</v>
      </c>
      <c r="Y24" s="131" t="s">
        <v>2</v>
      </c>
      <c r="Z24" s="71">
        <f t="shared" si="0"/>
        <v>65</v>
      </c>
      <c r="AA24" s="131">
        <f t="shared" si="1"/>
        <v>3</v>
      </c>
      <c r="AB24" s="47">
        <f t="shared" si="2"/>
        <v>20</v>
      </c>
    </row>
    <row r="25" spans="1:28" s="27" customFormat="1" ht="19.5" customHeight="1">
      <c r="A25" s="102">
        <v>13</v>
      </c>
      <c r="B25" s="85" t="s">
        <v>72</v>
      </c>
      <c r="C25" s="74" t="s">
        <v>138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1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1"/>
      <c r="Y25" s="35"/>
      <c r="Z25" s="71">
        <f t="shared" si="0"/>
        <v>70</v>
      </c>
      <c r="AA25" s="131">
        <f t="shared" si="1"/>
        <v>2</v>
      </c>
      <c r="AB25" s="47">
        <f t="shared" si="2"/>
        <v>40</v>
      </c>
    </row>
    <row r="26" spans="1:28" s="27" customFormat="1" ht="18.75" customHeight="1">
      <c r="A26" s="102">
        <v>14</v>
      </c>
      <c r="B26" s="85" t="s">
        <v>56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1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1">
        <v>2</v>
      </c>
      <c r="Y26" s="131" t="s">
        <v>2</v>
      </c>
      <c r="Z26" s="71">
        <f t="shared" si="0"/>
        <v>130</v>
      </c>
      <c r="AA26" s="131">
        <f t="shared" si="1"/>
        <v>4</v>
      </c>
      <c r="AB26" s="47">
        <f t="shared" si="2"/>
        <v>70</v>
      </c>
    </row>
    <row r="27" spans="1:28" s="27" customFormat="1" ht="14">
      <c r="A27" s="102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1">
        <v>4</v>
      </c>
      <c r="Y27" s="35" t="s">
        <v>3</v>
      </c>
      <c r="Z27" s="71">
        <f t="shared" si="0"/>
        <v>100</v>
      </c>
      <c r="AA27" s="131">
        <f t="shared" si="1"/>
        <v>4</v>
      </c>
      <c r="AB27" s="47">
        <f t="shared" si="2"/>
        <v>70</v>
      </c>
    </row>
    <row r="28" spans="1:28" s="27" customFormat="1" ht="14">
      <c r="A28" s="102">
        <v>16</v>
      </c>
      <c r="B28" s="85" t="s">
        <v>123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1">
        <v>6</v>
      </c>
      <c r="Y28" s="35" t="s">
        <v>3</v>
      </c>
      <c r="Z28" s="71">
        <f t="shared" si="0"/>
        <v>270</v>
      </c>
      <c r="AA28" s="131">
        <f t="shared" si="1"/>
        <v>12</v>
      </c>
      <c r="AB28" s="47">
        <f t="shared" si="2"/>
        <v>150</v>
      </c>
    </row>
    <row r="29" spans="1:28" s="27" customFormat="1" ht="14.5" thickBot="1">
      <c r="A29" s="102"/>
      <c r="B29" s="133" t="s">
        <v>121</v>
      </c>
      <c r="C29" s="106"/>
      <c r="D29" s="35"/>
      <c r="E29" s="45"/>
      <c r="F29" s="35"/>
      <c r="G29" s="35"/>
      <c r="H29" s="35"/>
      <c r="I29" s="35"/>
      <c r="J29" s="35"/>
      <c r="K29" s="131"/>
      <c r="L29" s="48"/>
      <c r="M29" s="131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1"/>
      <c r="Y29" s="131"/>
      <c r="Z29" s="71"/>
      <c r="AA29" s="131"/>
      <c r="AB29" s="47"/>
    </row>
    <row r="30" spans="1:28" s="27" customFormat="1" ht="26.25" customHeight="1" thickTop="1">
      <c r="A30" s="105">
        <v>17</v>
      </c>
      <c r="B30" s="134" t="s">
        <v>73</v>
      </c>
      <c r="C30" s="135" t="s">
        <v>133</v>
      </c>
      <c r="D30" s="44"/>
      <c r="E30" s="45"/>
      <c r="F30" s="35"/>
      <c r="G30" s="35"/>
      <c r="H30" s="35"/>
      <c r="I30" s="35"/>
      <c r="J30" s="35"/>
      <c r="K30" s="131"/>
      <c r="L30" s="48"/>
      <c r="M30" s="131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1">
        <v>3</v>
      </c>
      <c r="Y30" s="35" t="s">
        <v>3</v>
      </c>
      <c r="Z30" s="71">
        <f>SUM(D30:K30)+SUM(O30:V30)</f>
        <v>75</v>
      </c>
      <c r="AA30" s="131">
        <v>3</v>
      </c>
      <c r="AB30" s="47">
        <f>SUM(K30,V30)</f>
        <v>35</v>
      </c>
    </row>
    <row r="31" spans="1:28" s="27" customFormat="1" ht="27.75" customHeight="1" thickBot="1">
      <c r="A31" s="105">
        <v>18</v>
      </c>
      <c r="B31" s="53" t="s">
        <v>57</v>
      </c>
      <c r="C31" s="136" t="s">
        <v>131</v>
      </c>
      <c r="D31" s="44"/>
      <c r="E31" s="45"/>
      <c r="F31" s="35"/>
      <c r="G31" s="35"/>
      <c r="H31" s="35"/>
      <c r="I31" s="35"/>
      <c r="J31" s="35"/>
      <c r="K31" s="131"/>
      <c r="L31" s="48"/>
      <c r="M31" s="131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1">
        <v>3</v>
      </c>
      <c r="Y31" s="35" t="s">
        <v>3</v>
      </c>
      <c r="Z31" s="71">
        <f>SUM(D31:K31)+SUM(O31:V31)</f>
        <v>75</v>
      </c>
      <c r="AA31" s="131">
        <v>3</v>
      </c>
      <c r="AB31" s="47">
        <f>SUM(K31,V31)</f>
        <v>35</v>
      </c>
    </row>
    <row r="32" spans="1:28" ht="14.5" thickTop="1">
      <c r="A32" s="104"/>
      <c r="B32" s="107" t="s">
        <v>4</v>
      </c>
      <c r="C32" s="108"/>
      <c r="D32" s="131">
        <f t="shared" ref="D32:K32" si="3">SUM(D13:D31)</f>
        <v>244</v>
      </c>
      <c r="E32" s="131">
        <f t="shared" si="3"/>
        <v>30</v>
      </c>
      <c r="F32" s="131">
        <f t="shared" si="3"/>
        <v>190</v>
      </c>
      <c r="G32" s="131">
        <f t="shared" si="3"/>
        <v>0</v>
      </c>
      <c r="H32" s="131">
        <f t="shared" si="3"/>
        <v>0</v>
      </c>
      <c r="I32" s="131">
        <f t="shared" si="3"/>
        <v>0</v>
      </c>
      <c r="J32" s="131">
        <f t="shared" si="3"/>
        <v>21</v>
      </c>
      <c r="K32" s="131">
        <f t="shared" si="3"/>
        <v>325</v>
      </c>
      <c r="L32" s="96">
        <f>SUM(L13:L30)</f>
        <v>810</v>
      </c>
      <c r="M32" s="131">
        <f>SUM(M13:M31)</f>
        <v>30</v>
      </c>
      <c r="N32" s="131"/>
      <c r="O32" s="131">
        <f>SUM(O13:O31)</f>
        <v>150</v>
      </c>
      <c r="P32" s="131">
        <f>SUM(P13:P30)</f>
        <v>133</v>
      </c>
      <c r="Q32" s="131">
        <f>SUM(Q13:Q31)</f>
        <v>75</v>
      </c>
      <c r="R32" s="131">
        <f>SUM(R13:R31)</f>
        <v>10</v>
      </c>
      <c r="S32" s="131">
        <f>SUM(S13:S31)</f>
        <v>0</v>
      </c>
      <c r="T32" s="131">
        <f>SUM(T13:T31)</f>
        <v>0</v>
      </c>
      <c r="U32" s="131">
        <f>SUM(U13:U31)</f>
        <v>12</v>
      </c>
      <c r="V32" s="96">
        <f>SUM(V13:V30)</f>
        <v>350</v>
      </c>
      <c r="W32" s="96">
        <f>SUM(W13:W30)</f>
        <v>730</v>
      </c>
      <c r="X32" s="131">
        <f>SUM(X13:X30)</f>
        <v>30</v>
      </c>
      <c r="Y32" s="131"/>
      <c r="Z32" s="96">
        <f>SUM(Z13:Z30)</f>
        <v>1540</v>
      </c>
      <c r="AA32" s="131">
        <f>SUM(AA13:AA30)</f>
        <v>60</v>
      </c>
      <c r="AB32" s="47">
        <f>SUM(AB13:AB30)</f>
        <v>675</v>
      </c>
    </row>
    <row r="33" spans="1:28" ht="28">
      <c r="A33" s="104"/>
      <c r="B33" s="68" t="s">
        <v>113</v>
      </c>
      <c r="C33" s="81"/>
      <c r="D33" s="147">
        <f>SUM(D32:K32)</f>
        <v>810</v>
      </c>
      <c r="E33" s="147"/>
      <c r="F33" s="147"/>
      <c r="G33" s="147"/>
      <c r="H33" s="147"/>
      <c r="I33" s="147"/>
      <c r="J33" s="147"/>
      <c r="K33" s="147"/>
      <c r="L33" s="131"/>
      <c r="M33" s="131"/>
      <c r="N33" s="131"/>
      <c r="O33" s="147">
        <f>SUM(O32:V32)</f>
        <v>730</v>
      </c>
      <c r="P33" s="147"/>
      <c r="Q33" s="147"/>
      <c r="R33" s="147"/>
      <c r="S33" s="147"/>
      <c r="T33" s="147"/>
      <c r="U33" s="147"/>
      <c r="V33" s="147"/>
      <c r="W33" s="131"/>
      <c r="X33" s="131"/>
      <c r="Y33" s="131"/>
      <c r="Z33" s="71">
        <f>SUM(D33)+O33</f>
        <v>1540</v>
      </c>
      <c r="AA33" s="131"/>
      <c r="AB33" s="103"/>
    </row>
    <row r="34" spans="1:28" ht="14">
      <c r="A34" s="104"/>
      <c r="B34" s="137" t="s">
        <v>114</v>
      </c>
      <c r="C34" s="81"/>
      <c r="D34" s="147">
        <f>D33-K32</f>
        <v>485</v>
      </c>
      <c r="E34" s="147"/>
      <c r="F34" s="147"/>
      <c r="G34" s="147"/>
      <c r="H34" s="147"/>
      <c r="I34" s="147"/>
      <c r="J34" s="147"/>
      <c r="K34" s="147"/>
      <c r="L34" s="131"/>
      <c r="M34" s="131"/>
      <c r="N34" s="131"/>
      <c r="O34" s="147">
        <f>O33-V32</f>
        <v>380</v>
      </c>
      <c r="P34" s="147"/>
      <c r="Q34" s="147"/>
      <c r="R34" s="147"/>
      <c r="S34" s="147"/>
      <c r="T34" s="147"/>
      <c r="U34" s="147"/>
      <c r="V34" s="147"/>
      <c r="W34" s="131"/>
      <c r="X34" s="131"/>
      <c r="Y34" s="131"/>
      <c r="Z34" s="71">
        <f>SUM(D34)+O34</f>
        <v>865</v>
      </c>
      <c r="AA34" s="103"/>
      <c r="AB34" s="103"/>
    </row>
    <row r="35" spans="1:28" ht="14">
      <c r="B35" s="118" t="s">
        <v>129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8" ht="15" customHeight="1">
      <c r="A36" s="148" t="s">
        <v>0</v>
      </c>
      <c r="B36" s="149" t="s">
        <v>7</v>
      </c>
      <c r="C36" s="149" t="s">
        <v>6</v>
      </c>
      <c r="D36" s="150" t="s">
        <v>1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1" t="s">
        <v>116</v>
      </c>
      <c r="AA36" s="151" t="s">
        <v>117</v>
      </c>
      <c r="AB36" s="154" t="s">
        <v>118</v>
      </c>
    </row>
    <row r="37" spans="1:28" ht="15" customHeight="1">
      <c r="A37" s="148"/>
      <c r="B37" s="149"/>
      <c r="C37" s="149"/>
      <c r="D37" s="156" t="s">
        <v>40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30"/>
      <c r="O37" s="156" t="s">
        <v>41</v>
      </c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2"/>
      <c r="AA37" s="153"/>
      <c r="AB37" s="155"/>
    </row>
    <row r="38" spans="1:28" ht="172.5" customHeight="1">
      <c r="A38" s="148"/>
      <c r="B38" s="149"/>
      <c r="C38" s="149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119</v>
      </c>
      <c r="M38" s="64" t="s">
        <v>115</v>
      </c>
      <c r="N38" s="129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119</v>
      </c>
      <c r="X38" s="64" t="s">
        <v>115</v>
      </c>
      <c r="Y38" s="129" t="s">
        <v>31</v>
      </c>
      <c r="Z38" s="152"/>
      <c r="AA38" s="153"/>
      <c r="AB38" s="155"/>
    </row>
    <row r="39" spans="1:28" ht="27" customHeight="1">
      <c r="A39" s="101">
        <v>1</v>
      </c>
      <c r="B39" s="68" t="s">
        <v>74</v>
      </c>
      <c r="C39" s="112" t="s">
        <v>60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1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1"/>
      <c r="Y39" s="35"/>
      <c r="Z39" s="96">
        <f t="shared" ref="Z39:Z46" si="4">SUM(D39:K39)+SUM(O39:V39)</f>
        <v>45</v>
      </c>
      <c r="AA39" s="131">
        <f t="shared" ref="AA39:AA46" si="5">SUM(M39+X39)</f>
        <v>2</v>
      </c>
      <c r="AB39" s="47">
        <f t="shared" ref="AB39:AB46" si="6">SUM(K39,V39)</f>
        <v>25</v>
      </c>
    </row>
    <row r="40" spans="1:28" ht="28">
      <c r="A40" s="101">
        <v>2</v>
      </c>
      <c r="B40" s="95" t="s">
        <v>75</v>
      </c>
      <c r="C40" s="99" t="s">
        <v>82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1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1"/>
      <c r="Y40" s="35"/>
      <c r="Z40" s="96">
        <f t="shared" si="4"/>
        <v>45</v>
      </c>
      <c r="AA40" s="131">
        <f t="shared" si="5"/>
        <v>2</v>
      </c>
      <c r="AB40" s="47">
        <f t="shared" si="6"/>
        <v>25</v>
      </c>
    </row>
    <row r="41" spans="1:28" ht="28">
      <c r="A41" s="101">
        <v>3</v>
      </c>
      <c r="B41" s="95" t="s">
        <v>76</v>
      </c>
      <c r="C41" s="74" t="s">
        <v>139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1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1"/>
      <c r="Y41" s="35"/>
      <c r="Z41" s="96">
        <f t="shared" si="4"/>
        <v>45</v>
      </c>
      <c r="AA41" s="131">
        <f t="shared" si="5"/>
        <v>2</v>
      </c>
      <c r="AB41" s="47">
        <f t="shared" si="6"/>
        <v>25</v>
      </c>
    </row>
    <row r="42" spans="1:28" ht="28">
      <c r="A42" s="101">
        <v>4</v>
      </c>
      <c r="B42" s="113" t="s">
        <v>77</v>
      </c>
      <c r="C42" s="99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1"/>
      <c r="Y42" s="35"/>
      <c r="Z42" s="96">
        <f t="shared" si="4"/>
        <v>45</v>
      </c>
      <c r="AA42" s="131">
        <f t="shared" si="5"/>
        <v>2</v>
      </c>
      <c r="AB42" s="47">
        <f t="shared" si="6"/>
        <v>25</v>
      </c>
    </row>
    <row r="43" spans="1:28" ht="27.75" customHeight="1">
      <c r="A43" s="101">
        <v>5</v>
      </c>
      <c r="B43" s="85" t="s">
        <v>78</v>
      </c>
      <c r="C43" s="81" t="s">
        <v>139</v>
      </c>
      <c r="D43" s="35"/>
      <c r="E43" s="45"/>
      <c r="F43" s="35"/>
      <c r="G43" s="35"/>
      <c r="H43" s="35"/>
      <c r="I43" s="35"/>
      <c r="J43" s="35"/>
      <c r="K43" s="131"/>
      <c r="L43" s="35"/>
      <c r="M43" s="131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1">
        <v>2</v>
      </c>
      <c r="Y43" s="35" t="s">
        <v>3</v>
      </c>
      <c r="Z43" s="96">
        <f t="shared" si="4"/>
        <v>45</v>
      </c>
      <c r="AA43" s="131">
        <f t="shared" si="5"/>
        <v>2</v>
      </c>
      <c r="AB43" s="47">
        <f t="shared" si="6"/>
        <v>25</v>
      </c>
    </row>
    <row r="44" spans="1:28" ht="28">
      <c r="A44" s="101">
        <v>6</v>
      </c>
      <c r="B44" s="85" t="s">
        <v>79</v>
      </c>
      <c r="C44" s="81" t="s">
        <v>153</v>
      </c>
      <c r="D44" s="35"/>
      <c r="E44" s="45"/>
      <c r="F44" s="35"/>
      <c r="G44" s="35"/>
      <c r="H44" s="35"/>
      <c r="I44" s="35"/>
      <c r="J44" s="35"/>
      <c r="K44" s="131"/>
      <c r="L44" s="35"/>
      <c r="M44" s="131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1">
        <v>2</v>
      </c>
      <c r="Y44" s="35" t="s">
        <v>3</v>
      </c>
      <c r="Z44" s="96">
        <f t="shared" si="4"/>
        <v>45</v>
      </c>
      <c r="AA44" s="131">
        <f t="shared" si="5"/>
        <v>2</v>
      </c>
      <c r="AB44" s="47">
        <f t="shared" si="6"/>
        <v>25</v>
      </c>
    </row>
    <row r="45" spans="1:28" ht="28">
      <c r="A45" s="101">
        <v>7</v>
      </c>
      <c r="B45" s="95" t="s">
        <v>80</v>
      </c>
      <c r="C45" s="74" t="s">
        <v>136</v>
      </c>
      <c r="D45" s="35"/>
      <c r="E45" s="45"/>
      <c r="F45" s="35"/>
      <c r="G45" s="35"/>
      <c r="H45" s="35"/>
      <c r="I45" s="35"/>
      <c r="J45" s="35"/>
      <c r="K45" s="131"/>
      <c r="L45" s="35"/>
      <c r="M45" s="131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1">
        <v>2</v>
      </c>
      <c r="Y45" s="35" t="s">
        <v>3</v>
      </c>
      <c r="Z45" s="96">
        <f t="shared" si="4"/>
        <v>45</v>
      </c>
      <c r="AA45" s="131">
        <f t="shared" si="5"/>
        <v>2</v>
      </c>
      <c r="AB45" s="47">
        <f t="shared" si="6"/>
        <v>25</v>
      </c>
    </row>
    <row r="46" spans="1:28" ht="42">
      <c r="A46" s="101">
        <v>8</v>
      </c>
      <c r="B46" s="95" t="s">
        <v>81</v>
      </c>
      <c r="C46" s="99" t="s">
        <v>154</v>
      </c>
      <c r="D46" s="35"/>
      <c r="E46" s="4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1">
        <v>2</v>
      </c>
      <c r="Y46" s="35" t="s">
        <v>3</v>
      </c>
      <c r="Z46" s="96">
        <f t="shared" si="4"/>
        <v>45</v>
      </c>
      <c r="AA46" s="131">
        <f t="shared" si="5"/>
        <v>2</v>
      </c>
      <c r="AB46" s="47">
        <f t="shared" si="6"/>
        <v>25</v>
      </c>
    </row>
    <row r="49" spans="13:13" ht="14">
      <c r="M49" s="32" t="s">
        <v>35</v>
      </c>
    </row>
  </sheetData>
  <mergeCells count="30">
    <mergeCell ref="Z36:Z38"/>
    <mergeCell ref="AA36:AA38"/>
    <mergeCell ref="AB36:AB38"/>
    <mergeCell ref="D37:M37"/>
    <mergeCell ref="O37:Y37"/>
    <mergeCell ref="D34:K34"/>
    <mergeCell ref="O34:V34"/>
    <mergeCell ref="A36:A38"/>
    <mergeCell ref="B36:B38"/>
    <mergeCell ref="C36:C38"/>
    <mergeCell ref="D36:Y36"/>
    <mergeCell ref="Z10:Z12"/>
    <mergeCell ref="AA10:AA12"/>
    <mergeCell ref="AB10:AB12"/>
    <mergeCell ref="D11:M11"/>
    <mergeCell ref="O11:Y11"/>
    <mergeCell ref="D33:K33"/>
    <mergeCell ref="O33:V33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49"/>
  <sheetViews>
    <sheetView view="pageBreakPreview" topLeftCell="A7" zoomScaleNormal="100" zoomScaleSheetLayoutView="100" workbookViewId="0">
      <selection activeCell="C31" sqref="C31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59" t="s">
        <v>21</v>
      </c>
      <c r="H1" s="160"/>
      <c r="I1" s="160"/>
      <c r="J1" s="161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58</v>
      </c>
      <c r="D2" s="14"/>
      <c r="E2" s="14"/>
      <c r="F2" s="22" t="s">
        <v>13</v>
      </c>
      <c r="G2" s="157" t="s">
        <v>27</v>
      </c>
      <c r="H2" s="145"/>
      <c r="I2" s="145"/>
      <c r="J2" s="15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7" t="s">
        <v>22</v>
      </c>
      <c r="H3" s="145"/>
      <c r="I3" s="145"/>
      <c r="J3" s="15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7" t="s">
        <v>23</v>
      </c>
      <c r="H4" s="145"/>
      <c r="I4" s="145"/>
      <c r="J4" s="15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7" t="s">
        <v>24</v>
      </c>
      <c r="H5" s="145"/>
      <c r="I5" s="145"/>
      <c r="J5" s="15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7" t="s">
        <v>25</v>
      </c>
      <c r="H6" s="145"/>
      <c r="I6" s="145"/>
      <c r="J6" s="15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7" t="s">
        <v>5</v>
      </c>
      <c r="H7" s="145"/>
      <c r="I7" s="145"/>
      <c r="J7" s="15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142</v>
      </c>
      <c r="D8" s="14"/>
      <c r="E8" s="14"/>
      <c r="F8" s="26" t="s">
        <v>29</v>
      </c>
      <c r="G8" s="162" t="s">
        <v>26</v>
      </c>
      <c r="H8" s="163"/>
      <c r="I8" s="163"/>
      <c r="J8" s="164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65" t="s">
        <v>0</v>
      </c>
      <c r="B10" s="149" t="s">
        <v>7</v>
      </c>
      <c r="C10" s="149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 t="s">
        <v>116</v>
      </c>
      <c r="AA10" s="151" t="s">
        <v>117</v>
      </c>
      <c r="AB10" s="154" t="s">
        <v>118</v>
      </c>
    </row>
    <row r="11" spans="1:28" ht="15" customHeight="1" thickBot="1">
      <c r="A11" s="165"/>
      <c r="B11" s="149"/>
      <c r="C11" s="149"/>
      <c r="D11" s="156" t="s">
        <v>45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63"/>
      <c r="O11" s="156" t="s">
        <v>46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2"/>
      <c r="AA11" s="153"/>
      <c r="AB11" s="155"/>
    </row>
    <row r="12" spans="1:28" ht="164.25" customHeight="1" thickBot="1">
      <c r="A12" s="165"/>
      <c r="B12" s="149"/>
      <c r="C12" s="149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119</v>
      </c>
      <c r="M12" s="64" t="s">
        <v>115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119</v>
      </c>
      <c r="X12" s="64" t="s">
        <v>115</v>
      </c>
      <c r="Y12" s="67" t="s">
        <v>31</v>
      </c>
      <c r="Z12" s="152"/>
      <c r="AA12" s="153"/>
      <c r="AB12" s="155"/>
    </row>
    <row r="13" spans="1:28" ht="33" customHeight="1">
      <c r="A13" s="59">
        <v>1</v>
      </c>
      <c r="B13" s="68" t="s">
        <v>104</v>
      </c>
      <c r="C13" s="69" t="s">
        <v>105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103</v>
      </c>
      <c r="C14" s="74" t="s">
        <v>111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69</v>
      </c>
      <c r="C15" s="119" t="s">
        <v>120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102</v>
      </c>
      <c r="C16" s="79" t="s">
        <v>147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101</v>
      </c>
      <c r="C17" s="81" t="s">
        <v>60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100</v>
      </c>
      <c r="C18" s="74" t="s">
        <v>112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99</v>
      </c>
      <c r="C19" s="81" t="s">
        <v>148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98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39.65" customHeight="1">
      <c r="A21" s="60">
        <v>9</v>
      </c>
      <c r="B21" s="68" t="s">
        <v>97</v>
      </c>
      <c r="C21" s="74" t="s">
        <v>145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96</v>
      </c>
      <c r="C22" s="74" t="s">
        <v>146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95</v>
      </c>
      <c r="C23" s="81" t="s">
        <v>144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4" customHeight="1">
      <c r="A24" s="60">
        <v>12</v>
      </c>
      <c r="B24" s="68" t="s">
        <v>94</v>
      </c>
      <c r="C24" s="81" t="s">
        <v>140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93</v>
      </c>
      <c r="C25" s="74" t="s">
        <v>149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4">
      <c r="A26" s="60">
        <v>14</v>
      </c>
      <c r="B26" s="85" t="s">
        <v>92</v>
      </c>
      <c r="C26" s="74" t="s">
        <v>141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128</v>
      </c>
      <c r="C27" s="86" t="s">
        <v>150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108</v>
      </c>
      <c r="C28" s="88" t="s">
        <v>151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122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4" t="s">
        <v>121</v>
      </c>
      <c r="C31" s="115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91</v>
      </c>
      <c r="C32" s="116" t="s">
        <v>151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90</v>
      </c>
      <c r="C33" s="117" t="s">
        <v>110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7" t="s">
        <v>4</v>
      </c>
      <c r="C34" s="108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113</v>
      </c>
      <c r="C35" s="81"/>
      <c r="D35" s="147">
        <f>SUM(D34:K34)</f>
        <v>765</v>
      </c>
      <c r="E35" s="147"/>
      <c r="F35" s="147"/>
      <c r="G35" s="147"/>
      <c r="H35" s="147"/>
      <c r="I35" s="147"/>
      <c r="J35" s="147"/>
      <c r="K35" s="147"/>
      <c r="L35" s="76"/>
      <c r="M35" s="76"/>
      <c r="N35" s="76"/>
      <c r="O35" s="147">
        <f>SUM(O34:V34)</f>
        <v>695</v>
      </c>
      <c r="P35" s="147"/>
      <c r="Q35" s="147"/>
      <c r="R35" s="147"/>
      <c r="S35" s="147"/>
      <c r="T35" s="147"/>
      <c r="U35" s="147"/>
      <c r="V35" s="147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114</v>
      </c>
      <c r="C36" s="81"/>
      <c r="D36" s="147">
        <f>D35-K34</f>
        <v>425</v>
      </c>
      <c r="E36" s="147"/>
      <c r="F36" s="147"/>
      <c r="G36" s="147"/>
      <c r="H36" s="147"/>
      <c r="I36" s="147"/>
      <c r="J36" s="147"/>
      <c r="K36" s="147"/>
      <c r="L36" s="76"/>
      <c r="M36" s="76"/>
      <c r="N36" s="76"/>
      <c r="O36" s="147">
        <f>O35-V34</f>
        <v>385</v>
      </c>
      <c r="P36" s="147"/>
      <c r="Q36" s="147"/>
      <c r="R36" s="147"/>
      <c r="S36" s="147"/>
      <c r="T36" s="147"/>
      <c r="U36" s="147"/>
      <c r="V36" s="147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8" t="s">
        <v>130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8" ht="15" customHeight="1" thickBot="1">
      <c r="A39" s="165" t="s">
        <v>0</v>
      </c>
      <c r="B39" s="149" t="s">
        <v>7</v>
      </c>
      <c r="C39" s="149" t="s">
        <v>6</v>
      </c>
      <c r="D39" s="150" t="s">
        <v>1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 t="s">
        <v>116</v>
      </c>
      <c r="AA39" s="151" t="s">
        <v>117</v>
      </c>
      <c r="AB39" s="154" t="s">
        <v>118</v>
      </c>
    </row>
    <row r="40" spans="1:28" ht="15" customHeight="1" thickBot="1">
      <c r="A40" s="165"/>
      <c r="B40" s="149"/>
      <c r="C40" s="149"/>
      <c r="D40" s="156" t="s">
        <v>45</v>
      </c>
      <c r="E40" s="156"/>
      <c r="F40" s="156"/>
      <c r="G40" s="156"/>
      <c r="H40" s="156"/>
      <c r="I40" s="156"/>
      <c r="J40" s="156"/>
      <c r="K40" s="156"/>
      <c r="L40" s="156"/>
      <c r="M40" s="156"/>
      <c r="N40" s="63"/>
      <c r="O40" s="156" t="s">
        <v>46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2"/>
      <c r="AA40" s="153"/>
      <c r="AB40" s="155"/>
    </row>
    <row r="41" spans="1:28" ht="161.25" customHeight="1" thickBot="1">
      <c r="A41" s="165"/>
      <c r="B41" s="149"/>
      <c r="C41" s="149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119</v>
      </c>
      <c r="M41" s="64" t="s">
        <v>115</v>
      </c>
      <c r="N41" s="67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119</v>
      </c>
      <c r="X41" s="64" t="s">
        <v>115</v>
      </c>
      <c r="Y41" s="67" t="s">
        <v>31</v>
      </c>
      <c r="Z41" s="152"/>
      <c r="AA41" s="153"/>
      <c r="AB41" s="155"/>
    </row>
    <row r="42" spans="1:28" ht="28">
      <c r="A42" s="59">
        <v>1</v>
      </c>
      <c r="B42" s="95" t="s">
        <v>89</v>
      </c>
      <c r="C42" s="55" t="s">
        <v>137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76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76"/>
      <c r="Y42" s="35"/>
      <c r="Z42" s="96">
        <f>SUM(D42:K42)+SUM(O42:V42)</f>
        <v>45</v>
      </c>
      <c r="AA42" s="76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88</v>
      </c>
      <c r="C43" s="97" t="s">
        <v>139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76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76"/>
      <c r="Y43" s="35"/>
      <c r="Z43" s="96">
        <f>SUM(D43:K43)+SUM(O43:V43)</f>
        <v>45</v>
      </c>
      <c r="AA43" s="76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8" t="s">
        <v>87</v>
      </c>
      <c r="C44" s="99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76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76"/>
      <c r="Y44" s="35"/>
      <c r="Z44" s="96">
        <f>SUM(D44:K44)+SUM(O44:V44)</f>
        <v>45</v>
      </c>
      <c r="AA44" s="76">
        <f t="shared" si="9"/>
        <v>2</v>
      </c>
      <c r="AB44" s="47">
        <f t="shared" si="8"/>
        <v>25</v>
      </c>
    </row>
    <row r="45" spans="1:28" ht="32.25" customHeight="1">
      <c r="A45" s="120">
        <v>4</v>
      </c>
      <c r="B45" s="125" t="s">
        <v>132</v>
      </c>
      <c r="C45" s="74" t="s">
        <v>82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24">
        <v>2</v>
      </c>
      <c r="N45" s="35" t="s">
        <v>3</v>
      </c>
      <c r="O45" s="123"/>
      <c r="P45" s="123"/>
      <c r="Q45" s="123"/>
      <c r="R45" s="123"/>
      <c r="S45" s="123"/>
      <c r="T45" s="123"/>
      <c r="U45" s="123"/>
      <c r="V45" s="123"/>
      <c r="W45" s="121"/>
      <c r="X45" s="122"/>
      <c r="Y45" s="121"/>
      <c r="Z45" s="126">
        <f>SUM(D45:K45)+SUM(O45:V45)</f>
        <v>45</v>
      </c>
      <c r="AA45" s="127">
        <f t="shared" si="9"/>
        <v>2</v>
      </c>
      <c r="AB45" s="128">
        <f t="shared" si="8"/>
        <v>25</v>
      </c>
    </row>
    <row r="46" spans="1:28" ht="14">
      <c r="A46" s="94">
        <v>5</v>
      </c>
      <c r="B46" s="98" t="s">
        <v>86</v>
      </c>
      <c r="C46" s="74" t="s">
        <v>127</v>
      </c>
      <c r="D46" s="35"/>
      <c r="E46" s="75"/>
      <c r="F46" s="35"/>
      <c r="G46" s="35"/>
      <c r="H46" s="35"/>
      <c r="I46" s="35"/>
      <c r="J46" s="35"/>
      <c r="K46" s="76"/>
      <c r="L46" s="35"/>
      <c r="M46" s="76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76">
        <v>2</v>
      </c>
      <c r="Y46" s="35" t="s">
        <v>3</v>
      </c>
      <c r="Z46" s="96">
        <f t="shared" ref="Z46:Z49" si="12">SUM(D46:K46)+SUM(O46:V46)</f>
        <v>45</v>
      </c>
      <c r="AA46" s="76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8" t="s">
        <v>85</v>
      </c>
      <c r="C47" s="97" t="s">
        <v>139</v>
      </c>
      <c r="D47" s="35"/>
      <c r="E47" s="75"/>
      <c r="F47" s="35"/>
      <c r="G47" s="35"/>
      <c r="H47" s="35"/>
      <c r="I47" s="35"/>
      <c r="J47" s="35"/>
      <c r="K47" s="76"/>
      <c r="L47" s="35"/>
      <c r="M47" s="76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76">
        <v>2</v>
      </c>
      <c r="Y47" s="35" t="s">
        <v>3</v>
      </c>
      <c r="Z47" s="96">
        <f t="shared" si="12"/>
        <v>45</v>
      </c>
      <c r="AA47" s="76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8" t="s">
        <v>84</v>
      </c>
      <c r="C48" s="99" t="s">
        <v>82</v>
      </c>
      <c r="D48" s="35"/>
      <c r="E48" s="75"/>
      <c r="F48" s="35"/>
      <c r="G48" s="35"/>
      <c r="H48" s="35"/>
      <c r="I48" s="35"/>
      <c r="J48" s="35"/>
      <c r="K48" s="76"/>
      <c r="L48" s="35"/>
      <c r="M48" s="76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76">
        <v>2</v>
      </c>
      <c r="Y48" s="35" t="s">
        <v>3</v>
      </c>
      <c r="Z48" s="96">
        <f t="shared" si="12"/>
        <v>45</v>
      </c>
      <c r="AA48" s="76">
        <f t="shared" si="13"/>
        <v>2</v>
      </c>
      <c r="AB48" s="47">
        <f t="shared" si="8"/>
        <v>25</v>
      </c>
    </row>
    <row r="49" spans="1:28" ht="28">
      <c r="A49" s="60">
        <v>8</v>
      </c>
      <c r="B49" s="100" t="s">
        <v>83</v>
      </c>
      <c r="C49" s="97" t="s">
        <v>139</v>
      </c>
      <c r="D49" s="35"/>
      <c r="E49" s="75"/>
      <c r="F49" s="35"/>
      <c r="G49" s="35"/>
      <c r="H49" s="35"/>
      <c r="I49" s="35"/>
      <c r="J49" s="35"/>
      <c r="K49" s="76"/>
      <c r="L49" s="35"/>
      <c r="M49" s="76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76">
        <v>2</v>
      </c>
      <c r="Y49" s="35" t="s">
        <v>3</v>
      </c>
      <c r="Z49" s="96">
        <f t="shared" si="12"/>
        <v>45</v>
      </c>
      <c r="AA49" s="76">
        <f t="shared" si="13"/>
        <v>2</v>
      </c>
      <c r="AB49" s="47">
        <f t="shared" si="8"/>
        <v>25</v>
      </c>
    </row>
  </sheetData>
  <mergeCells count="30">
    <mergeCell ref="Z39:Z41"/>
    <mergeCell ref="AA39:AA41"/>
    <mergeCell ref="AB39:AB41"/>
    <mergeCell ref="D40:M40"/>
    <mergeCell ref="O40:Y40"/>
    <mergeCell ref="D36:K36"/>
    <mergeCell ref="O36:V36"/>
    <mergeCell ref="A39:A41"/>
    <mergeCell ref="B39:B41"/>
    <mergeCell ref="C39:C41"/>
    <mergeCell ref="D39:Y39"/>
    <mergeCell ref="Z10:Z12"/>
    <mergeCell ref="AA10:AA12"/>
    <mergeCell ref="AB10:AB12"/>
    <mergeCell ref="D11:M11"/>
    <mergeCell ref="O11:Y11"/>
    <mergeCell ref="D35:K35"/>
    <mergeCell ref="O35:V35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2024-11-05T14:03:25Z</dcterms:modified>
</cp:coreProperties>
</file>