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0-2021\programy\"/>
    </mc:Choice>
  </mc:AlternateContent>
  <bookViews>
    <workbookView xWindow="0" yWindow="0" windowWidth="19200" windowHeight="6585" activeTab="4"/>
  </bookViews>
  <sheets>
    <sheet name="Opiekun roku" sheetId="10" r:id="rId1"/>
    <sheet name="I rok" sheetId="1" r:id="rId2"/>
    <sheet name="II rok" sheetId="11" r:id="rId3"/>
    <sheet name="II rok - fakultety" sheetId="4" r:id="rId4"/>
    <sheet name="III rok" sheetId="5" r:id="rId5"/>
    <sheet name="III rok - fakultety" sheetId="6" r:id="rId6"/>
    <sheet name="IV rok" sheetId="7" r:id="rId7"/>
    <sheet name="IV rok - fakultety" sheetId="8" r:id="rId8"/>
    <sheet name="V rok" sheetId="9" r:id="rId9"/>
  </sheets>
  <calcPr calcId="162913"/>
  <customWorkbookViews>
    <customWorkbookView name="Agnieszka Zawadzka - Widok osobisty" guid="{10349BD2-7A6B-445A-B767-489D9FE515AE}" mergeInterval="0" personalView="1" maximized="1" xWindow="-13" yWindow="-13" windowWidth="2586" windowHeight="1386" activeSheetId="1"/>
  </customWorkbookViews>
</workbook>
</file>

<file path=xl/calcChain.xml><?xml version="1.0" encoding="utf-8"?>
<calcChain xmlns="http://schemas.openxmlformats.org/spreadsheetml/2006/main">
  <c r="W40" i="11" l="1"/>
  <c r="V40" i="11"/>
  <c r="U40" i="11"/>
  <c r="T40" i="11"/>
  <c r="S40" i="11"/>
  <c r="R40" i="11"/>
  <c r="Q40" i="11"/>
  <c r="P40" i="11"/>
  <c r="L40" i="11"/>
  <c r="K40" i="11"/>
  <c r="J40" i="11"/>
  <c r="I40" i="11"/>
  <c r="H40" i="11"/>
  <c r="G40" i="11"/>
  <c r="F40" i="11"/>
  <c r="E40" i="11"/>
  <c r="AB39" i="11"/>
  <c r="M39" i="11"/>
  <c r="N38" i="11"/>
  <c r="M38" i="11"/>
  <c r="Y35" i="11"/>
  <c r="AB35" i="11" s="1"/>
  <c r="X35" i="11"/>
  <c r="AA35" i="11" s="1"/>
  <c r="Y34" i="11"/>
  <c r="AB34" i="11" s="1"/>
  <c r="X34" i="11"/>
  <c r="AA34" i="11" s="1"/>
  <c r="Y33" i="11"/>
  <c r="X33" i="11"/>
  <c r="Y32" i="11"/>
  <c r="X32" i="11"/>
  <c r="Y31" i="11"/>
  <c r="X31" i="11"/>
  <c r="N28" i="11"/>
  <c r="AB28" i="11" s="1"/>
  <c r="M28" i="11"/>
  <c r="AA28" i="11" s="1"/>
  <c r="Y27" i="11"/>
  <c r="X27" i="11"/>
  <c r="N25" i="11"/>
  <c r="AB25" i="11" s="1"/>
  <c r="M25" i="11"/>
  <c r="AA25" i="11" s="1"/>
  <c r="Y24" i="11"/>
  <c r="X24" i="11"/>
  <c r="M23" i="11"/>
  <c r="X21" i="11"/>
  <c r="Y21" i="11" s="1"/>
  <c r="M21" i="11"/>
  <c r="N21" i="11" s="1"/>
  <c r="AA20" i="11"/>
  <c r="AB19" i="11"/>
  <c r="AA19" i="11"/>
  <c r="N19" i="11"/>
  <c r="M19" i="11"/>
  <c r="AB18" i="11"/>
  <c r="AA18" i="11"/>
  <c r="N18" i="11"/>
  <c r="M18" i="11"/>
  <c r="Y17" i="11"/>
  <c r="X17" i="11"/>
  <c r="N17" i="11"/>
  <c r="M17" i="11"/>
  <c r="N16" i="11"/>
  <c r="AB16" i="11" s="1"/>
  <c r="M16" i="11"/>
  <c r="AA16" i="11" s="1"/>
  <c r="X15" i="11"/>
  <c r="X40" i="11" s="1"/>
  <c r="P41" i="11" s="1"/>
  <c r="P42" i="11" s="1"/>
  <c r="M15" i="11"/>
  <c r="M40" i="11" l="1"/>
  <c r="E41" i="11" s="1"/>
  <c r="E42" i="11" s="1"/>
  <c r="N15" i="11"/>
  <c r="N40" i="11" s="1"/>
  <c r="AA17" i="11"/>
  <c r="AB17" i="11"/>
  <c r="AB21" i="11"/>
  <c r="Y15" i="11"/>
  <c r="Y40" i="11" s="1"/>
  <c r="AA15" i="11"/>
  <c r="AA21" i="11"/>
  <c r="V24" i="6"/>
  <c r="V23" i="6"/>
  <c r="V26" i="6"/>
  <c r="V25" i="6"/>
  <c r="K16" i="6"/>
  <c r="K18" i="6"/>
  <c r="K17" i="6"/>
  <c r="W25" i="4"/>
  <c r="V25" i="4"/>
  <c r="W26" i="4"/>
  <c r="V26" i="4"/>
  <c r="K23" i="4"/>
  <c r="K22" i="4"/>
  <c r="L22" i="4" s="1"/>
  <c r="K20" i="4"/>
  <c r="L20" i="4" s="1"/>
  <c r="K18" i="4"/>
  <c r="L18" i="4" s="1"/>
  <c r="AB15" i="11" l="1"/>
  <c r="AB40" i="11" s="1"/>
  <c r="AA40" i="11"/>
  <c r="M17" i="5"/>
  <c r="N17" i="5" s="1"/>
  <c r="M15" i="9" l="1"/>
  <c r="N15" i="9"/>
  <c r="X15" i="9"/>
  <c r="AA15" i="9"/>
  <c r="M16" i="9"/>
  <c r="N16" i="9"/>
  <c r="X16" i="9"/>
  <c r="AA16" i="9" s="1"/>
  <c r="Y16" i="9"/>
  <c r="Y18" i="9" s="1"/>
  <c r="M17" i="9"/>
  <c r="M18" i="9" s="1"/>
  <c r="E19" i="9" s="1"/>
  <c r="E20" i="9" s="1"/>
  <c r="AB17" i="9"/>
  <c r="E18" i="9"/>
  <c r="F18" i="9"/>
  <c r="G18" i="9"/>
  <c r="H18" i="9"/>
  <c r="I18" i="9"/>
  <c r="J18" i="9"/>
  <c r="K18" i="9"/>
  <c r="L18" i="9"/>
  <c r="P18" i="9"/>
  <c r="Q18" i="9"/>
  <c r="R18" i="9"/>
  <c r="S18" i="9"/>
  <c r="T18" i="9"/>
  <c r="U18" i="9"/>
  <c r="V18" i="9"/>
  <c r="W18" i="9"/>
  <c r="X18" i="9"/>
  <c r="P19" i="9" s="1"/>
  <c r="P20" i="9" s="1"/>
  <c r="AA18" i="9" l="1"/>
  <c r="AA17" i="9"/>
  <c r="AB16" i="9"/>
  <c r="AB18" i="9" s="1"/>
  <c r="N18" i="9"/>
  <c r="E27" i="8"/>
  <c r="F27" i="8"/>
  <c r="G27" i="8"/>
  <c r="H27" i="8"/>
  <c r="I27" i="8"/>
  <c r="J27" i="8"/>
  <c r="K27" i="8"/>
  <c r="E28" i="8" s="1"/>
  <c r="E29" i="8" s="1"/>
  <c r="L27" i="8"/>
  <c r="N27" i="8"/>
  <c r="O27" i="8"/>
  <c r="P27" i="8"/>
  <c r="Q27" i="8"/>
  <c r="R27" i="8"/>
  <c r="S27" i="8"/>
  <c r="T27" i="8"/>
  <c r="U27" i="8"/>
  <c r="V27" i="8"/>
  <c r="N28" i="8" s="1"/>
  <c r="W27" i="8"/>
  <c r="N29" i="8" l="1"/>
  <c r="M15" i="7"/>
  <c r="N15" i="7" s="1"/>
  <c r="X16" i="7"/>
  <c r="AA16" i="7" s="1"/>
  <c r="Y16" i="7"/>
  <c r="AB16" i="7" s="1"/>
  <c r="X19" i="7"/>
  <c r="AA19" i="7"/>
  <c r="AB19" i="7"/>
  <c r="AA20" i="7"/>
  <c r="AB20" i="7"/>
  <c r="X22" i="7"/>
  <c r="AA22" i="7"/>
  <c r="M23" i="7"/>
  <c r="AA23" i="7"/>
  <c r="AB23" i="7"/>
  <c r="M24" i="7"/>
  <c r="AA24" i="7" s="1"/>
  <c r="X25" i="7"/>
  <c r="Y25" i="7" s="1"/>
  <c r="AB25" i="7" s="1"/>
  <c r="AA25" i="7"/>
  <c r="X26" i="7"/>
  <c r="X32" i="7" s="1"/>
  <c r="P33" i="7" s="1"/>
  <c r="AA26" i="7"/>
  <c r="AB26" i="7"/>
  <c r="M27" i="7"/>
  <c r="AA27" i="7"/>
  <c r="AB27" i="7"/>
  <c r="E32" i="7"/>
  <c r="F32" i="7"/>
  <c r="G32" i="7"/>
  <c r="H32" i="7"/>
  <c r="I32" i="7"/>
  <c r="K32" i="7"/>
  <c r="L32" i="7"/>
  <c r="P32" i="7"/>
  <c r="Q32" i="7"/>
  <c r="R32" i="7"/>
  <c r="S32" i="7"/>
  <c r="T32" i="7"/>
  <c r="U32" i="7"/>
  <c r="V32" i="7"/>
  <c r="W32" i="7"/>
  <c r="P34" i="7" l="1"/>
  <c r="N24" i="7"/>
  <c r="AA32" i="7"/>
  <c r="AB24" i="7"/>
  <c r="AB15" i="7"/>
  <c r="N32" i="7"/>
  <c r="M32" i="7"/>
  <c r="E33" i="7" s="1"/>
  <c r="E34" i="7" s="1"/>
  <c r="AA15" i="7"/>
  <c r="Y32" i="7"/>
  <c r="K15" i="6"/>
  <c r="H27" i="6"/>
  <c r="I27" i="6"/>
  <c r="E28" i="6"/>
  <c r="N27" i="6"/>
  <c r="O27" i="6"/>
  <c r="P27" i="6"/>
  <c r="Q27" i="6"/>
  <c r="R27" i="6"/>
  <c r="S27" i="6"/>
  <c r="T27" i="6"/>
  <c r="U27" i="6"/>
  <c r="V27" i="6"/>
  <c r="N28" i="6" s="1"/>
  <c r="AB32" i="7" l="1"/>
  <c r="M15" i="5"/>
  <c r="N15" i="5" s="1"/>
  <c r="AB15" i="5" s="1"/>
  <c r="M16" i="5"/>
  <c r="AA16" i="5" s="1"/>
  <c r="N16" i="5"/>
  <c r="AB16" i="5" s="1"/>
  <c r="M18" i="5"/>
  <c r="N18" i="5"/>
  <c r="AB18" i="5" s="1"/>
  <c r="AA18" i="5"/>
  <c r="M19" i="5"/>
  <c r="N19" i="5" s="1"/>
  <c r="AB19" i="5" s="1"/>
  <c r="M20" i="5"/>
  <c r="N20" i="5" s="1"/>
  <c r="AB20" i="5" s="1"/>
  <c r="M21" i="5"/>
  <c r="AA21" i="5" s="1"/>
  <c r="M22" i="5"/>
  <c r="N22" i="5"/>
  <c r="AB22" i="5" s="1"/>
  <c r="AA22" i="5"/>
  <c r="M23" i="5"/>
  <c r="N23" i="5"/>
  <c r="AB23" i="5" s="1"/>
  <c r="AA23" i="5"/>
  <c r="M24" i="5"/>
  <c r="N24" i="5" s="1"/>
  <c r="AB24" i="5" s="1"/>
  <c r="M25" i="5"/>
  <c r="AA25" i="5"/>
  <c r="M26" i="5"/>
  <c r="AA26" i="5" s="1"/>
  <c r="N26" i="5"/>
  <c r="AB26" i="5" s="1"/>
  <c r="X27" i="5"/>
  <c r="AA27" i="5" s="1"/>
  <c r="Y27" i="5"/>
  <c r="AB27" i="5" s="1"/>
  <c r="X28" i="5"/>
  <c r="AA28" i="5" s="1"/>
  <c r="Y28" i="5"/>
  <c r="AB28" i="5" s="1"/>
  <c r="AB29" i="5"/>
  <c r="X29" i="5"/>
  <c r="AA29" i="5"/>
  <c r="X30" i="5"/>
  <c r="AA30" i="5" s="1"/>
  <c r="X31" i="5"/>
  <c r="Y31" i="5" s="1"/>
  <c r="X32" i="5"/>
  <c r="Y32" i="5" s="1"/>
  <c r="AB32" i="5" s="1"/>
  <c r="X33" i="5"/>
  <c r="Y33" i="5" s="1"/>
  <c r="X34" i="5"/>
  <c r="Y34" i="5" s="1"/>
  <c r="M35" i="5"/>
  <c r="N35" i="5" s="1"/>
  <c r="AB35" i="5" s="1"/>
  <c r="X36" i="5"/>
  <c r="Y36" i="5" s="1"/>
  <c r="AB36" i="5" s="1"/>
  <c r="X37" i="5"/>
  <c r="Y37" i="5" s="1"/>
  <c r="AB37" i="5" s="1"/>
  <c r="AA37" i="5"/>
  <c r="M38" i="5"/>
  <c r="N38" i="5" s="1"/>
  <c r="M40" i="5"/>
  <c r="N40" i="5" s="1"/>
  <c r="X40" i="5"/>
  <c r="E41" i="5"/>
  <c r="F41" i="5"/>
  <c r="G41" i="5"/>
  <c r="H41" i="5"/>
  <c r="I41" i="5"/>
  <c r="J41" i="5"/>
  <c r="K41" i="5"/>
  <c r="L41" i="5"/>
  <c r="P41" i="5"/>
  <c r="Q41" i="5"/>
  <c r="R41" i="5"/>
  <c r="S41" i="5"/>
  <c r="T41" i="5"/>
  <c r="U41" i="5"/>
  <c r="V41" i="5"/>
  <c r="W41" i="5"/>
  <c r="AA19" i="5" l="1"/>
  <c r="AA36" i="5"/>
  <c r="N21" i="5"/>
  <c r="AB21" i="5" s="1"/>
  <c r="AA24" i="5"/>
  <c r="AA20" i="5"/>
  <c r="AA33" i="5"/>
  <c r="AA15" i="5"/>
  <c r="AB33" i="5"/>
  <c r="AB31" i="5"/>
  <c r="AB34" i="5"/>
  <c r="M41" i="5"/>
  <c r="E42" i="5" s="1"/>
  <c r="E43" i="5" s="1"/>
  <c r="Y41" i="5"/>
  <c r="AA35" i="5"/>
  <c r="AA34" i="5"/>
  <c r="AA32" i="5"/>
  <c r="AA31" i="5"/>
  <c r="X41" i="5"/>
  <c r="P42" i="5" s="1"/>
  <c r="P43" i="5" s="1"/>
  <c r="K15" i="4"/>
  <c r="L15" i="4"/>
  <c r="K19" i="4"/>
  <c r="L19" i="4"/>
  <c r="K21" i="4"/>
  <c r="L21" i="4"/>
  <c r="V24" i="4"/>
  <c r="W24" i="4"/>
  <c r="V27" i="4"/>
  <c r="W27" i="4"/>
  <c r="N41" i="5" l="1"/>
  <c r="AA41" i="5"/>
  <c r="AB41" i="5"/>
  <c r="X38" i="1" l="1"/>
  <c r="X41" i="1" l="1"/>
  <c r="Y41" i="1" s="1"/>
  <c r="M37" i="1"/>
  <c r="N37" i="1" s="1"/>
  <c r="X27" i="1"/>
  <c r="Y27" i="1" s="1"/>
  <c r="X36" i="1"/>
  <c r="Y36" i="1" s="1"/>
  <c r="X35" i="1"/>
  <c r="Y35" i="1" s="1"/>
  <c r="X34" i="1"/>
  <c r="Y34" i="1" s="1"/>
  <c r="M42" i="1" l="1"/>
  <c r="N42" i="1" s="1"/>
  <c r="M33" i="1"/>
  <c r="N33" i="1" s="1"/>
  <c r="M28" i="1"/>
  <c r="N28" i="1" s="1"/>
  <c r="P46" i="1" l="1"/>
  <c r="E46" i="1"/>
  <c r="X45" i="1"/>
  <c r="Y45" i="1" s="1"/>
  <c r="M25" i="1" l="1"/>
  <c r="N25" i="1" s="1"/>
  <c r="X16" i="1"/>
  <c r="X21" i="1"/>
  <c r="Y21" i="1" s="1"/>
  <c r="X24" i="1"/>
  <c r="Y24" i="1" s="1"/>
  <c r="X26" i="1"/>
  <c r="Y26" i="1" s="1"/>
  <c r="X30" i="1"/>
  <c r="Y30" i="1" s="1"/>
  <c r="Q46" i="1"/>
  <c r="R46" i="1"/>
  <c r="S46" i="1"/>
  <c r="T46" i="1"/>
  <c r="U46" i="1"/>
  <c r="V46" i="1"/>
  <c r="W46" i="1"/>
  <c r="F46" i="1"/>
  <c r="G46" i="1"/>
  <c r="H46" i="1"/>
  <c r="I46" i="1"/>
  <c r="J46" i="1"/>
  <c r="K46" i="1"/>
  <c r="L46" i="1"/>
  <c r="M29" i="1"/>
  <c r="N29" i="1" s="1"/>
  <c r="M31" i="1"/>
  <c r="N31" i="1" s="1"/>
  <c r="X15" i="1"/>
  <c r="M16" i="1"/>
  <c r="M17" i="1"/>
  <c r="N17" i="1" s="1"/>
  <c r="M18" i="1"/>
  <c r="M19" i="1"/>
  <c r="N19" i="1" s="1"/>
  <c r="M20" i="1"/>
  <c r="N20" i="1" s="1"/>
  <c r="M21" i="1"/>
  <c r="N21" i="1" s="1"/>
  <c r="M22" i="1"/>
  <c r="N22" i="1" s="1"/>
  <c r="M23" i="1"/>
  <c r="N23" i="1" s="1"/>
  <c r="M15" i="1"/>
  <c r="AB22" i="1" l="1"/>
  <c r="AB33" i="1"/>
  <c r="Y15" i="1"/>
  <c r="Y46" i="1" s="1"/>
  <c r="X46" i="1"/>
  <c r="P47" i="1" s="1"/>
  <c r="P48" i="1" s="1"/>
  <c r="N15" i="1"/>
  <c r="M46" i="1"/>
  <c r="E47" i="1" s="1"/>
  <c r="E48" i="1" s="1"/>
  <c r="AB45" i="1"/>
  <c r="AB21" i="1"/>
  <c r="AB17" i="1"/>
  <c r="AB31" i="1"/>
  <c r="AB27" i="1"/>
  <c r="AB20" i="1"/>
  <c r="AB30" i="1"/>
  <c r="AB26" i="1"/>
  <c r="AA28" i="1"/>
  <c r="AB28" i="1"/>
  <c r="AB23" i="1"/>
  <c r="AB19" i="1"/>
  <c r="AA16" i="1"/>
  <c r="AB29" i="1"/>
  <c r="AB24" i="1"/>
  <c r="AA18" i="1"/>
  <c r="N18" i="1"/>
  <c r="AB18" i="1" s="1"/>
  <c r="AA42" i="1"/>
  <c r="AB42" i="1"/>
  <c r="AB25" i="1"/>
  <c r="AA33" i="1"/>
  <c r="AA23" i="1"/>
  <c r="AA21" i="1"/>
  <c r="AA15" i="1"/>
  <c r="AA20" i="1"/>
  <c r="AA45" i="1"/>
  <c r="AA25" i="1"/>
  <c r="AA22" i="1"/>
  <c r="AA19" i="1"/>
  <c r="AA26" i="1"/>
  <c r="AA17" i="1"/>
  <c r="AA24" i="1"/>
  <c r="AA29" i="1"/>
  <c r="AA30" i="1"/>
  <c r="AA31" i="1"/>
  <c r="AA27" i="1"/>
  <c r="N46" i="1" l="1"/>
  <c r="AB15" i="1"/>
  <c r="AB16" i="1"/>
  <c r="AA46" i="1"/>
  <c r="AB46" i="1" l="1"/>
</calcChain>
</file>

<file path=xl/sharedStrings.xml><?xml version="1.0" encoding="utf-8"?>
<sst xmlns="http://schemas.openxmlformats.org/spreadsheetml/2006/main" count="898" uniqueCount="293">
  <si>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</si>
  <si>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</si>
  <si>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</si>
  <si>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</si>
  <si>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</si>
  <si>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</si>
  <si>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</si>
  <si>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</si>
  <si>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</si>
  <si>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</si>
  <si>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</si>
  <si>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</si>
  <si>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</si>
  <si>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</si>
  <si>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</si>
  <si>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</si>
  <si>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</si>
  <si>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</si>
  <si>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</si>
  <si>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</si>
  <si>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</si>
  <si>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</si>
  <si>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</si>
  <si>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</si>
  <si>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</si>
  <si>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</si>
  <si>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</si>
  <si>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</si>
  <si>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</si>
  <si>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</si>
  <si>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</si>
  <si>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</si>
  <si>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</si>
  <si>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</si>
  <si>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Łączna liczba godzin</t>
  </si>
  <si>
    <t>Łączna liczba ECTS</t>
  </si>
  <si>
    <t>Semestr I - zimowy</t>
  </si>
  <si>
    <t>Semestr II - letni</t>
  </si>
  <si>
    <t>ZzO</t>
  </si>
  <si>
    <t>E</t>
  </si>
  <si>
    <t>Razem</t>
  </si>
  <si>
    <t>Liczba godzin bez samokształcenia</t>
  </si>
  <si>
    <t>Podpis Dziekana/Prodziekana</t>
  </si>
  <si>
    <t>E-l</t>
  </si>
  <si>
    <t>Język obcy (do wyboru studenta)</t>
  </si>
  <si>
    <t>Szkolenie BHP</t>
  </si>
  <si>
    <t>Przysposobienie biblioteczne</t>
  </si>
  <si>
    <t>Anatomia prawidłowa człowieka i funkcjonalna</t>
  </si>
  <si>
    <t>Biologia medyczna</t>
  </si>
  <si>
    <t>Fizjologia</t>
  </si>
  <si>
    <t>Demografia i epidemiologia</t>
  </si>
  <si>
    <t>Biofizyka</t>
  </si>
  <si>
    <t>Psychologia</t>
  </si>
  <si>
    <t>Fizjoterapia ogólna</t>
  </si>
  <si>
    <t>Zdrowie publiczne</t>
  </si>
  <si>
    <t>Prawo medyczne w fizjoterapii</t>
  </si>
  <si>
    <t>Socjologia</t>
  </si>
  <si>
    <t>Z</t>
  </si>
  <si>
    <t>ROK 1</t>
  </si>
  <si>
    <t>Forma zaliczenia          E-egzamin,                    ZzO - zalicz na ocenę, Z - zalicz  bez oceny</t>
  </si>
  <si>
    <t>dr n med. Kinga Studzińska - Pasieka</t>
  </si>
  <si>
    <t>dr hab. n. med. prof. nadzw. Hanna Zielińska - Bliźniewska</t>
  </si>
  <si>
    <t>mgr inż. Witold Kozakiewicz</t>
  </si>
  <si>
    <t>prof. dr hab. n. med. Mirosław Topol</t>
  </si>
  <si>
    <t>prof. dr hab. n. med. Tomasz Ferenc</t>
  </si>
  <si>
    <t>prof.dr hab. n. med. prof. Andrzej Buczyński</t>
  </si>
  <si>
    <t>prof. dr hab. n. med. Ireneusz Majsterek</t>
  </si>
  <si>
    <t>dr n. przyr. Tadeusz Nawarycz</t>
  </si>
  <si>
    <t>dr n. med. Magdalena Wrzesińska</t>
  </si>
  <si>
    <t>prof. dr hab. n. med. Jurek Olszewski</t>
  </si>
  <si>
    <t>prof. dr hab. n. med. Jolanta Kujawa</t>
  </si>
  <si>
    <t>dr hab. n. med. prof. nadzw. Elżbieta Miller</t>
  </si>
  <si>
    <t>dr n. med. Andrzej Kozdraj</t>
  </si>
  <si>
    <t>Kierownik przedmiotu</t>
  </si>
  <si>
    <t>dr n. med. Krzysztof Bortnik</t>
  </si>
  <si>
    <t>Praktyki asystencka-wdrożeniowa</t>
  </si>
  <si>
    <t>mgr Beata Pietrzak</t>
  </si>
  <si>
    <t>Kinezjologia</t>
  </si>
  <si>
    <t>dr hab. n. med. prof. nadzw. Jan Raczkowski</t>
  </si>
  <si>
    <t>Patologia ogólna</t>
  </si>
  <si>
    <t>dr hab. n. med. prof. nadzw. Ewa Majewska</t>
  </si>
  <si>
    <t>Pedagogika ogólna i specjalna</t>
  </si>
  <si>
    <t>dr n. hum. Piotr Winczewski</t>
  </si>
  <si>
    <t>Socjologia niepelnosprawności i rehabilitacji</t>
  </si>
  <si>
    <t>Metodologia badań naukowych</t>
  </si>
  <si>
    <t>Zarządzanie i marketing</t>
  </si>
  <si>
    <t>Kinezyterapia</t>
  </si>
  <si>
    <t>dr hab. n. med. prof. nadzw. Marta Woldańska - Okońska</t>
  </si>
  <si>
    <t>Ekonomia i systemy ochrony zdrowia</t>
  </si>
  <si>
    <t>dr hab. n. hum. prof. nadzw. Romuald Holly</t>
  </si>
  <si>
    <t>Dydaktyka fizjoterapii</t>
  </si>
  <si>
    <t xml:space="preserve">Genetyka  </t>
  </si>
  <si>
    <t xml:space="preserve">Pierwsza pomoc przedmedyczna </t>
  </si>
  <si>
    <t xml:space="preserve">Farmakologia w fizjoterapii  </t>
  </si>
  <si>
    <t xml:space="preserve">Bioetyka </t>
  </si>
  <si>
    <t xml:space="preserve">Fizjoprofilaktyka i promocja zdrowia  </t>
  </si>
  <si>
    <t xml:space="preserve">Biochemia balneochemia  </t>
  </si>
  <si>
    <r>
      <t>Medycyna fizykalna i balneoklimatologia</t>
    </r>
    <r>
      <rPr>
        <sz val="11"/>
        <rFont val="Calibri"/>
        <family val="2"/>
        <charset val="238"/>
        <scheme val="minor"/>
      </rPr>
      <t/>
    </r>
  </si>
  <si>
    <t>Wychowanie fizyczne</t>
  </si>
  <si>
    <t>mgr Julian Wójtowicz</t>
  </si>
  <si>
    <t>2018/2019</t>
  </si>
  <si>
    <t>Praktyka w pracowni kinezyterapii- wakacyjna po 4 semestrze</t>
  </si>
  <si>
    <t>Zajęcia fakultatywne - blok 3 sem. III</t>
  </si>
  <si>
    <t>Zajęcia fakultatywne - blok 2 sem. III</t>
  </si>
  <si>
    <t>Zajęcia fakultatywne - blok 1 sem. III</t>
  </si>
  <si>
    <t>Zajęcia fakultatywne - blok 2 sem. IV</t>
  </si>
  <si>
    <t>Zajęcia fakultatywne - blok 1 sem. IV</t>
  </si>
  <si>
    <t>prof. dr hab. Andrzej Malinowski</t>
  </si>
  <si>
    <t>Kliniczne podstawy fizjoterapii w ginekologii i położnictwie</t>
  </si>
  <si>
    <t>Kliniczne podstawy fizjoterapii w neurochirurgii</t>
  </si>
  <si>
    <t xml:space="preserve">Kliniczne podstawy fizjoterapii w ortopedii, traumatologii i medycynie sportowej </t>
  </si>
  <si>
    <t>prof. dr hab. n. med. Irena Maniecka - Bryła</t>
  </si>
  <si>
    <t>Biostatystyka</t>
  </si>
  <si>
    <r>
      <t>Sport osób z niepełnosprawnością</t>
    </r>
    <r>
      <rPr>
        <sz val="11.5"/>
        <rFont val="Calibri"/>
        <family val="2"/>
        <charset val="238"/>
        <scheme val="minor"/>
      </rPr>
      <t/>
    </r>
  </si>
  <si>
    <t>Adaptowana aktywność fizyczna</t>
  </si>
  <si>
    <t>Masaż leczniczy</t>
  </si>
  <si>
    <t>Zaopatrzenie ortopedyczne</t>
  </si>
  <si>
    <t>Protetyka i ortotyka</t>
  </si>
  <si>
    <t>dr n. hum. Anna Alichniewicz</t>
  </si>
  <si>
    <t>Filozofia</t>
  </si>
  <si>
    <t>Kształcenie ruchowe i metodyka nauczania ruchu</t>
  </si>
  <si>
    <t>Terapia manualna</t>
  </si>
  <si>
    <t>Biomechanika</t>
  </si>
  <si>
    <t>dr n. farm. Marcin Możdżan</t>
  </si>
  <si>
    <t xml:space="preserve">Historia rehabilitacji i fizjoterapii </t>
  </si>
  <si>
    <r>
      <t>Medycyna fizykalna i balneoklimatologia</t>
    </r>
    <r>
      <rPr>
        <sz val="11.5"/>
        <rFont val="Calibri"/>
        <family val="2"/>
        <charset val="238"/>
        <scheme val="minor"/>
      </rPr>
      <t/>
    </r>
  </si>
  <si>
    <t>Psychologia kliniczna i psychoterapia</t>
  </si>
  <si>
    <t>dr n. med. Kinga Studzińska - Pasieka</t>
  </si>
  <si>
    <t>Semestr IV - letni</t>
  </si>
  <si>
    <t>Semestr III - zimowy</t>
  </si>
  <si>
    <t>2019/2020</t>
  </si>
  <si>
    <t>ROK 2</t>
  </si>
  <si>
    <t>I</t>
  </si>
  <si>
    <t>Fakultet - Hydrokinezyterapia - blok 2 - sem. IV</t>
  </si>
  <si>
    <t>prof. dr hab. n. biol. Wiesława Fogel</t>
  </si>
  <si>
    <t>Fakultet - Fascynujący organ -mózg - blok 2 - sem. IV</t>
  </si>
  <si>
    <t>Fakultet - Nowoczesne rozwiązania konstrukcyjne w protetyce - blok 1  - sem. IV</t>
  </si>
  <si>
    <t>Fakultet - Aktywizowanie dzieci niepełnosprawnych z wykorzystaniem zabawowych form ćwiczeń - blok 1 - sem. IV</t>
  </si>
  <si>
    <t>Fakultet - Medyczny trening terapeutyczny - blok 1 - sem IV</t>
  </si>
  <si>
    <t>Fakultet - Arteterapia - blok 3 - sem. III</t>
  </si>
  <si>
    <t>prof. dr hab. Ludmiła Żylińska</t>
  </si>
  <si>
    <t>dr n. wojsk. Włodzimierz Leszczyński</t>
  </si>
  <si>
    <t>Fakultet - Służba zdrowia w systemie bezpieczeństwa państwa - blok 3 - sem. III</t>
  </si>
  <si>
    <t>Fakultet - Nowoczesne środki pomocnicze stosowane w zaopatrzeniu osób niepełnosprawnych - blok 2 - sem. III</t>
  </si>
  <si>
    <t>Fakultet - Muzykoterapia i choreoterapia - blok 2 - sem. III</t>
  </si>
  <si>
    <t>Fakultet -  Prawa i obowiązki pacjenta - blok 2 - sem III</t>
  </si>
  <si>
    <t>Fakultet - Ergonomia w rehabilitacji - blok 1 - sem. III</t>
  </si>
  <si>
    <t xml:space="preserve">ZzO </t>
  </si>
  <si>
    <t>Fakultet - Edukacja zdrowotna i promocja zdrowia - blok 1 - sem III</t>
  </si>
  <si>
    <t>Praktyka w zakresie fizjoterapii klinicznej dzieci, osób doroslych i fizykoterapii</t>
  </si>
  <si>
    <t>Zajęcia fakultatywne - blok 2 sem. V</t>
  </si>
  <si>
    <t>Zjaęcia fakultatywne - blok 1 sem. V</t>
  </si>
  <si>
    <t>Zajęcia fakultatywne - blok 1 sem. VI</t>
  </si>
  <si>
    <t>prof. dr hab. n. med. Alina Morawiec - Sztandera</t>
  </si>
  <si>
    <t>Fizjoterapia kliniczna w chorobach wewnętrznych - w onkologii i medycynie paliatywnej</t>
  </si>
  <si>
    <t>prof. dr hab. n. med. Agata Karowicz - Bilińska</t>
  </si>
  <si>
    <t xml:space="preserve">Fizjoterapia kliniczna w chorobach wewnetrznych - w ginekologii i połoznictwie </t>
  </si>
  <si>
    <t xml:space="preserve">Fizjoterapia kliniczna w chorobach wewnętrznych - w psychiatrii  </t>
  </si>
  <si>
    <t>prof. dr hab. n. med. Tomasz Kostka</t>
  </si>
  <si>
    <t>Fizjoterapia kliniczna w chorobach wewnętrznych - w geriatrii</t>
  </si>
  <si>
    <t xml:space="preserve">Fizjoterapia kliniczna u chorobach wewnętrznych - w pulmonologii  </t>
  </si>
  <si>
    <t xml:space="preserve">Fizjoterapia kliniczna w chorobach wewnętrznych - w kardiologii i kardiochirurgii </t>
  </si>
  <si>
    <t>Fizjoterapia kliniczna w dysfunkcjach narządu ruchu - w neurologii i neurochirurgii</t>
  </si>
  <si>
    <t>Fizjoterapia kliniczna w dysfunkcjach narządu ruchu - w reumatologii</t>
  </si>
  <si>
    <t xml:space="preserve">Fizjoterapia kliniczna w chorobach wewnętrznych - w otolaryngologii </t>
  </si>
  <si>
    <t>prof. dr hab. n. med. Jerzy Niedzielski</t>
  </si>
  <si>
    <t>Fizjoterapia kliniczna w chorobach wewnętrznych - w pediatrii</t>
  </si>
  <si>
    <t xml:space="preserve">Fizjoterapia kliniczna w dysfunkcjach narządu ruchu - w ortopedii, tarumatologii i medycynie sportowej  </t>
  </si>
  <si>
    <t>Kliniczne podstawy w fizjoterapii w onkologii i medycynie paliatywnej</t>
  </si>
  <si>
    <t xml:space="preserve"> prof. dr hab. n.med. Tomasz Gaszyński </t>
  </si>
  <si>
    <t>Kliniczne podstawy fizjoterapii w intensywnej terapii</t>
  </si>
  <si>
    <t>Kliniczne podstawy fizjoterapii w psychiatrii</t>
  </si>
  <si>
    <t>Kliniczne podstawy fizjoterapii w geriatrii</t>
  </si>
  <si>
    <t>Kliniczne podstawy fizjoterapii w chirurgii</t>
  </si>
  <si>
    <t>Kliniczne podstawy fizjoterapii w pulmonologii</t>
  </si>
  <si>
    <t xml:space="preserve">Kliniczne podstawy fizjoterapii w kardiologii i kardiochirurgii   </t>
  </si>
  <si>
    <t>Kliniczne podstawy fizjoterapii w neurologii</t>
  </si>
  <si>
    <t>Kliniczne podstawy fizjoterapii w reumatologii</t>
  </si>
  <si>
    <t>Forma zaliczenia       E-egzamin,                    ZzO - zalicz na ocenę, Z - zalicz  bez oceny</t>
  </si>
  <si>
    <t>Semestr VI - letni</t>
  </si>
  <si>
    <t>Semestr V- zimowy</t>
  </si>
  <si>
    <t>2020/2021</t>
  </si>
  <si>
    <t>ROK 3</t>
  </si>
  <si>
    <t>Fakultet - Osoby niepełnosprawne jako uczestnicy i twórcy kultury - blok 1 - sem. VI</t>
  </si>
  <si>
    <t>Fakultet - Metody specjalne - ich zastosowanie w chorobach okresu niemowlęcego, u dzieci ryzyka oraz pacjentów z zaburzeniami rozwoju psychomotorycznego - blok 1 - sem. VI</t>
  </si>
  <si>
    <t>Fakultet - Gimnastyka kompensacyjno - korekcyjna - blok 1 - sem. VI</t>
  </si>
  <si>
    <t>Fakultet - Zaburzenia chodu w chorobach neurologicznych - blok 1 - sem. VI</t>
  </si>
  <si>
    <t>Fakultet - Fizjoterapia w medycynie sportowej i regeneracji - blok 2 - sem. V</t>
  </si>
  <si>
    <t>Fakultet - Przedsiębiorczość i innowacje w fizjoterapii - blok 2 - sem. V</t>
  </si>
  <si>
    <t>Fakultet - Badanie funkcjonalne dla potrzeb fizjoterapii - blok 2 sem.V</t>
  </si>
  <si>
    <t>Fakultet - Psychospołeczne aspekty stresu - blok 1 - sem. V</t>
  </si>
  <si>
    <t>Fakultet - Hiperkinetyczne zaburzenia ruchu - blok 1 - sem.V</t>
  </si>
  <si>
    <t>Fakultet - Terapia zajęciowa - blok  1- sem. V</t>
  </si>
  <si>
    <t>Semestr V - zimowy</t>
  </si>
  <si>
    <t>Praktyka w zakresie fizjoterapii klinicznej dzieci, osób dorosłych i fizykoterapia</t>
  </si>
  <si>
    <t>Zajęcia fakultatywne - blok 3 sem. VII</t>
  </si>
  <si>
    <t>Zajęcia fakultatywne - blok 2 sem. VII</t>
  </si>
  <si>
    <t>Zajęcia fakultatywne - blok 1 sem. VII</t>
  </si>
  <si>
    <t xml:space="preserve">Diagnostyka funkcjonalna i programowanie rehabilitacji w chorobach wewnetrznych - w kardiologii i kardiochirurgii  </t>
  </si>
  <si>
    <t xml:space="preserve">Diagnostyka funkcjonalna i programowanie rehabilitacji w chorobach wewnętrznych - w chorobach układu oddechowego  </t>
  </si>
  <si>
    <t xml:space="preserve">Diagnostyka funkcjonalna i programowanie rehabilitacji w chorobach wewnetrznych -  onkologii i medycynie paliatywnej  </t>
  </si>
  <si>
    <t xml:space="preserve">Diagnostyka funkcjonalna i programowanie rehablitacji w dysfunkcjach układu ruchu - w neurologii i neurochirurgii  </t>
  </si>
  <si>
    <t xml:space="preserve">Diagnostyka funkcjonalna i programowanie rehabilitacji w chorobach wewnetrznych - w geriatrii  </t>
  </si>
  <si>
    <t xml:space="preserve">Diagnostyka funkcjonalna i programowanie rehabilitacji w dysfunkcjach układu ruchu - ortopedii, traumatologii i medycynie sportowej </t>
  </si>
  <si>
    <t xml:space="preserve">Diagnostyka funkcjonalna i programowanie rehabilitacji w chorobach wewnetrznych - w ginekologii i położnictwie  </t>
  </si>
  <si>
    <t xml:space="preserve">Diagnostyka funkcjonalna i programowanie rehabilitacji w chorobach wieku rozwojowego cz.II  </t>
  </si>
  <si>
    <t xml:space="preserve">Diagnostyka funkcjonalna i programowanie rehabilitacji w chorobach wieku rozwojowego cz.I  </t>
  </si>
  <si>
    <t xml:space="preserve">Diagnostyka funkcjonalna i programowanie rehabilitacji w dysfunkcjach układu ruchu - w reumatologii  </t>
  </si>
  <si>
    <t xml:space="preserve">Fizjoterapia kliniczna w dysfunkcjach narzadu ruchu - w wieku rozwojowym  </t>
  </si>
  <si>
    <t>Fizjoterapia kliniczna w chorobach wewnętrznych - w chirurgii</t>
  </si>
  <si>
    <t>Metody specjalne fizjoterapii cz. II</t>
  </si>
  <si>
    <t>Metody specjalne fizjoterapii cz. I</t>
  </si>
  <si>
    <t>Semestr VIII - letni</t>
  </si>
  <si>
    <t>Semestr VII - zimowy</t>
  </si>
  <si>
    <t>2021/2022</t>
  </si>
  <si>
    <t>ROK 4</t>
  </si>
  <si>
    <t>Fakultet - Fizjoterapia w chorobach psychosomatycznych blok 3 - sem. VII</t>
  </si>
  <si>
    <t>Fakultet - Traumatologia sportowa - blok 3 - sem.VII</t>
  </si>
  <si>
    <t>dr n. med. Jolanta Krukowska</t>
  </si>
  <si>
    <t>Fakultet - Strategie terapeutyczne w terapii zajęciowej - blok 3 - sem. VII</t>
  </si>
  <si>
    <t>Fakultet - Fizjoterapia dzieci autystycznych - blok 3 - sem. VII</t>
  </si>
  <si>
    <t>Fakultet - Metody neurofizjologiczne w rehablitacji - blok 2 - sem. VII</t>
  </si>
  <si>
    <t>Fakultet - Czynniki ryzyka i fizjoterapia w profilaktyce upadków osób starszych - blok 2 - sem. VII</t>
  </si>
  <si>
    <t>prof. dr hab. n. med. Ewa Sewerynek</t>
  </si>
  <si>
    <t>Fakultet - Endokrynologia wysiłku fizycznego - blok 2 - sem. VII</t>
  </si>
  <si>
    <t>prof. dr hab. n. med. Marcin Kozakiewicz</t>
  </si>
  <si>
    <t>Fakultet - Fizjoterapia w chorobach jamy ustnej i narządu żucia - blok 2 - sem. VII</t>
  </si>
  <si>
    <t>Fakultet - Prawa dziecka jako pacjenta - blok 1 sem. VII</t>
  </si>
  <si>
    <t>Fakultet - Neurofizjologia kliniczna dla neurorehabilitacji - blok 1 - sem. VII</t>
  </si>
  <si>
    <t>dr n. hum Piotr Winczewski</t>
  </si>
  <si>
    <t>Fakultet- Projektowanie i analiza badań ankietowych w ochronie zdrowia - blok 1 - sem. VII</t>
  </si>
  <si>
    <t>Fakultet - Fizjoterapia w dermatologii estetycznej - blok 1 - sem. VII</t>
  </si>
  <si>
    <t>Praktyka fizjoterapeutyczna - ciągła wybieralna</t>
  </si>
  <si>
    <t>wymienieni w planie zajęć profesorowie i adiunkci</t>
  </si>
  <si>
    <t>Przygotowanie od egzaminu PEF</t>
  </si>
  <si>
    <t>Seminarium magisterskie</t>
  </si>
  <si>
    <t>Semestr X - letni</t>
  </si>
  <si>
    <t>Semestr IX - zimowy</t>
  </si>
  <si>
    <t xml:space="preserve"> </t>
  </si>
  <si>
    <t>2022/2023</t>
  </si>
  <si>
    <t>ROK 5</t>
  </si>
  <si>
    <t>dr n. hum. Krzysztof Rosa</t>
  </si>
  <si>
    <t>dr n. hum. Magdalena Wieczorkowska</t>
  </si>
  <si>
    <t>dr n. hum. Paweł Przyłęcki</t>
  </si>
  <si>
    <t>INFORMATOR</t>
  </si>
  <si>
    <t>OPIEKUNOWIE POSZCZEGÓLNYCH LAT</t>
  </si>
  <si>
    <t>NA KIERUNKU FIZJOTERAPIA</t>
  </si>
  <si>
    <t>Fizjoterapia jednolite studia magisterskie</t>
  </si>
  <si>
    <t xml:space="preserve"> dr n.med. Adam Poliwczak </t>
  </si>
  <si>
    <t>dr n. o zdrowiu Piotr Wojtysiak</t>
  </si>
  <si>
    <t>dr n. med. Zygmunt Pawlik</t>
  </si>
  <si>
    <t>dr n. med.  Zygmunt Pawlik</t>
  </si>
  <si>
    <t>dr n.med.  Zygmunt Pawlik</t>
  </si>
  <si>
    <t>dr hab. n.prawnych Małgorzata Serwach</t>
  </si>
  <si>
    <t>zmiana za fakultet Postępowanie profilaktyczne i zaopatrzenie ortopedyczne pacjentów chorych na cukrzycę</t>
  </si>
  <si>
    <t>Fakultet - Anatomia palpacyjna - blok 1 -sem. V</t>
  </si>
  <si>
    <t>dr n. med. Robert Klimkiewicz</t>
  </si>
  <si>
    <t>Fakultet -Komunikacja interpersonalna w ochronie zdrowia  - blok 2 -sem. V</t>
  </si>
  <si>
    <t xml:space="preserve">E </t>
  </si>
  <si>
    <t>Fakultet - Odpowiedzialność prawna fizjoterapeutów - jak chronić się przed roszczeniami odszkodowawczymi  - blok 1 - sem III</t>
  </si>
  <si>
    <t>prof. dr hab. n. med. Jan-Kanty Kowalski</t>
  </si>
  <si>
    <t xml:space="preserve">Fakultet - Masaż limfatyczny - blok 2 - sem. IV </t>
  </si>
  <si>
    <t xml:space="preserve">Fakultet - Biochemiczne aspekty żywienia - blok 3 - sem. III </t>
  </si>
  <si>
    <t>mgr Ewa Zielińska</t>
  </si>
  <si>
    <t>Kliniczne podstawy fizjoterapii w pediatrii i neurologii dziecięcej</t>
  </si>
  <si>
    <t>prof. dr hab. n. med. Joanna Narbutt</t>
  </si>
  <si>
    <t>nabór 2018/2019</t>
  </si>
  <si>
    <t>mgr Agnieszka Zawadzka</t>
  </si>
  <si>
    <t>dr hab. n. med. prof. uczelni Elżbieta Miller</t>
  </si>
  <si>
    <t>dr hab. n. med. prof. uczelni Elżbieta Poziomska - Piątkowska</t>
  </si>
  <si>
    <t>dr hab. n. med. prof. uczelni Marta Woldańska - Okońska</t>
  </si>
  <si>
    <t>dr hab. n. med. prof. uczelni Marcin Domżalski</t>
  </si>
  <si>
    <t>prof. dr hab. n. med. Wiesław Konopka</t>
  </si>
  <si>
    <t>dr hab. n. med. prof. uczelni Robert Irzmański</t>
  </si>
  <si>
    <t>dr hab. n. med. prof. uczelni Maciej Radek</t>
  </si>
  <si>
    <t>dr hab. n. med. prof. uczelni Hanna Zielińska - Bliźniewska</t>
  </si>
  <si>
    <t>dr n. med. Mariusz Łochowski</t>
  </si>
  <si>
    <t>dr hab. n. med. prof. uczelni Piotr Gałecki</t>
  </si>
  <si>
    <t xml:space="preserve"> dr n. med. Mariusz Łochowski</t>
  </si>
  <si>
    <t>dr hab. n. med. prof. uczelni Marta Okońska - Woldańska</t>
  </si>
  <si>
    <t>dr hab. n. med. prof.uczelni Robert Irzmański</t>
  </si>
  <si>
    <t>dr hab. n. med. prof. nuczelni Marcin Domżalski</t>
  </si>
  <si>
    <t>prof. dr hab. n. med. Anna Jegier</t>
  </si>
  <si>
    <t>prof. dr hab. n.med. Anna Jegier</t>
  </si>
  <si>
    <t>prof. dr hab. n.med. Andrzej Bogucki</t>
  </si>
  <si>
    <t>dr hab.Błażej Kmieciak</t>
  </si>
  <si>
    <t>dr n . hum.Piotr Winczewski</t>
  </si>
  <si>
    <t>dr n. med. Magdalena Pruszyńska</t>
  </si>
  <si>
    <t>dr  n. med. Agnieszka Leszczyńska</t>
  </si>
  <si>
    <t>prof. dr hab. n.med. Jarosław Fabiś</t>
  </si>
  <si>
    <t>dr hab. n. społ. prof. uczelni   Błażej Kmieciak</t>
  </si>
  <si>
    <t>dr n.med. Joanna Kapusta</t>
  </si>
  <si>
    <t>dr n.med. Robert Klimkiewicz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</si>
</sst>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38"/>
      <scheme val="minor"/>
    </font>
    <font>
      <b/>
      <strike/>
      <sz val="11.5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.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.5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.5"/>
      <color rgb="FF000000"/>
      <name val="Calibri"/>
      <family val="2"/>
      <charset val="238"/>
      <scheme val="minor"/>
    </font>
    <font>
      <sz val="11.5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.5"/>
      <color theme="1"/>
      <name val="Calibri"/>
      <family val="2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0"/>
      <name val="Arial CE"/>
      <charset val="238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trike/>
      <sz val="11.5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.5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b/>
      <strike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2"/>
    <xf numFmtId="0" fontId="15" fillId="0" borderId="2"/>
  </cellStyleXfs>
  <cellXfs count="1013">
    <xf numFmtId="0" fontId="0" fillId="0" borderId="0" xfId="0"/>
    <xf numFmtId="0" fontId="6" fillId="0" borderId="5" xfId="0" applyFont="1" applyBorder="1" applyAlignment="1">
      <alignment horizontal="left" vertical="top" wrapText="1"/>
    </xf>
    <xf numFmtId="0" fontId="5" fillId="0" borderId="0" xfId="0" applyFont="1"/>
    <xf numFmtId="0" fontId="6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" fontId="5" fillId="0" borderId="0" xfId="0" applyNumberFormat="1" applyFont="1"/>
    <xf numFmtId="0" fontId="5" fillId="0" borderId="2" xfId="0" applyFont="1" applyBorder="1"/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0" xfId="0" applyFont="1"/>
    <xf numFmtId="0" fontId="11" fillId="0" borderId="3" xfId="0" applyFont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textRotation="90" wrapText="1"/>
    </xf>
    <xf numFmtId="0" fontId="11" fillId="0" borderId="3" xfId="0" applyFont="1" applyBorder="1" applyAlignment="1">
      <alignment horizontal="left" vertical="center" textRotation="90" wrapText="1"/>
    </xf>
    <xf numFmtId="1" fontId="11" fillId="0" borderId="5" xfId="0" applyNumberFormat="1" applyFont="1" applyBorder="1" applyAlignment="1">
      <alignment horizontal="right" vertical="top" wrapText="1"/>
    </xf>
    <xf numFmtId="1" fontId="11" fillId="0" borderId="7" xfId="0" applyNumberFormat="1" applyFont="1" applyBorder="1" applyAlignment="1">
      <alignment horizontal="right" vertical="top" wrapText="1"/>
    </xf>
    <xf numFmtId="0" fontId="11" fillId="0" borderId="34" xfId="1" applyFont="1" applyBorder="1" applyAlignment="1">
      <alignment wrapText="1"/>
    </xf>
    <xf numFmtId="0" fontId="11" fillId="0" borderId="8" xfId="1" applyFont="1" applyBorder="1" applyAlignment="1">
      <alignment wrapText="1"/>
    </xf>
    <xf numFmtId="0" fontId="11" fillId="0" borderId="8" xfId="1" applyFont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" fontId="7" fillId="2" borderId="23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1" fontId="7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1" fontId="7" fillId="4" borderId="23" xfId="0" applyNumberFormat="1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33" xfId="0" applyFont="1" applyFill="1" applyBorder="1" applyAlignment="1">
      <alignment horizontal="left" vertical="top" wrapText="1"/>
    </xf>
    <xf numFmtId="1" fontId="7" fillId="3" borderId="3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1" fontId="7" fillId="3" borderId="25" xfId="0" applyNumberFormat="1" applyFont="1" applyFill="1" applyBorder="1" applyAlignment="1">
      <alignment horizontal="center" vertical="top" wrapText="1"/>
    </xf>
    <xf numFmtId="1" fontId="7" fillId="3" borderId="26" xfId="0" applyNumberFormat="1" applyFont="1" applyFill="1" applyBorder="1" applyAlignment="1">
      <alignment horizontal="center" vertical="top" wrapText="1"/>
    </xf>
    <xf numFmtId="1" fontId="7" fillId="3" borderId="27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31" xfId="0" applyFont="1" applyFill="1" applyBorder="1" applyAlignment="1">
      <alignment horizontal="left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1" fontId="7" fillId="3" borderId="32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30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1" fillId="0" borderId="2" xfId="2" applyFont="1"/>
    <xf numFmtId="0" fontId="6" fillId="0" borderId="2" xfId="2" applyFont="1" applyBorder="1" applyAlignment="1">
      <alignment horizontal="left" vertical="top"/>
    </xf>
    <xf numFmtId="1" fontId="11" fillId="0" borderId="2" xfId="2" applyNumberFormat="1" applyFont="1"/>
    <xf numFmtId="0" fontId="11" fillId="5" borderId="29" xfId="2" applyFont="1" applyFill="1" applyBorder="1" applyAlignment="1">
      <alignment horizontal="left" vertical="top" wrapText="1"/>
    </xf>
    <xf numFmtId="0" fontId="11" fillId="5" borderId="28" xfId="2" applyFont="1" applyFill="1" applyBorder="1" applyAlignment="1">
      <alignment horizontal="left" vertical="top" wrapText="1"/>
    </xf>
    <xf numFmtId="0" fontId="11" fillId="5" borderId="30" xfId="2" applyFont="1" applyFill="1" applyBorder="1" applyAlignment="1">
      <alignment horizontal="left" vertical="top" wrapText="1"/>
    </xf>
    <xf numFmtId="0" fontId="11" fillId="5" borderId="18" xfId="2" applyFont="1" applyFill="1" applyBorder="1" applyAlignment="1">
      <alignment horizontal="left" vertical="top" wrapText="1"/>
    </xf>
    <xf numFmtId="0" fontId="7" fillId="5" borderId="18" xfId="2" applyFont="1" applyFill="1" applyBorder="1" applyAlignment="1">
      <alignment horizontal="left" vertical="top" wrapText="1"/>
    </xf>
    <xf numFmtId="0" fontId="7" fillId="5" borderId="35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/>
    </xf>
    <xf numFmtId="1" fontId="7" fillId="5" borderId="32" xfId="2" applyNumberFormat="1" applyFont="1" applyFill="1" applyBorder="1" applyAlignment="1">
      <alignment horizontal="center" vertical="top" wrapText="1"/>
    </xf>
    <xf numFmtId="1" fontId="7" fillId="5" borderId="2" xfId="2" applyNumberFormat="1" applyFont="1" applyFill="1" applyBorder="1" applyAlignment="1">
      <alignment horizontal="center" vertical="top" wrapText="1"/>
    </xf>
    <xf numFmtId="0" fontId="11" fillId="5" borderId="31" xfId="2" applyFont="1" applyFill="1" applyBorder="1" applyAlignment="1">
      <alignment horizontal="left" vertical="top" wrapText="1"/>
    </xf>
    <xf numFmtId="0" fontId="11" fillId="5" borderId="17" xfId="2" applyFont="1" applyFill="1" applyBorder="1" applyAlignment="1">
      <alignment horizontal="left" vertical="top" wrapText="1"/>
    </xf>
    <xf numFmtId="0" fontId="7" fillId="5" borderId="17" xfId="2" applyFont="1" applyFill="1" applyBorder="1" applyAlignment="1">
      <alignment horizontal="left" vertical="top" wrapText="1"/>
    </xf>
    <xf numFmtId="0" fontId="7" fillId="5" borderId="24" xfId="2" applyFont="1" applyFill="1" applyBorder="1" applyAlignment="1">
      <alignment horizontal="left" vertical="top" wrapText="1"/>
    </xf>
    <xf numFmtId="0" fontId="11" fillId="0" borderId="2" xfId="2" applyFont="1" applyFill="1" applyBorder="1"/>
    <xf numFmtId="1" fontId="7" fillId="5" borderId="3" xfId="2" applyNumberFormat="1" applyFont="1" applyFill="1" applyBorder="1" applyAlignment="1">
      <alignment horizontal="center" vertical="top" wrapText="1"/>
    </xf>
    <xf numFmtId="0" fontId="11" fillId="5" borderId="2" xfId="2" applyFont="1" applyFill="1" applyBorder="1" applyAlignment="1">
      <alignment horizontal="center" vertical="top" wrapText="1"/>
    </xf>
    <xf numFmtId="1" fontId="7" fillId="5" borderId="27" xfId="2" applyNumberFormat="1" applyFont="1" applyFill="1" applyBorder="1" applyAlignment="1">
      <alignment horizontal="center" vertical="top" wrapText="1"/>
    </xf>
    <xf numFmtId="1" fontId="7" fillId="3" borderId="26" xfId="2" applyNumberFormat="1" applyFont="1" applyFill="1" applyBorder="1" applyAlignment="1">
      <alignment horizontal="center" vertical="top" wrapText="1"/>
    </xf>
    <xf numFmtId="1" fontId="7" fillId="5" borderId="26" xfId="2" applyNumberFormat="1" applyFont="1" applyFill="1" applyBorder="1" applyAlignment="1">
      <alignment horizontal="center" vertical="top" wrapText="1"/>
    </xf>
    <xf numFmtId="1" fontId="7" fillId="5" borderId="36" xfId="2" applyNumberFormat="1" applyFont="1" applyFill="1" applyBorder="1" applyAlignment="1">
      <alignment horizontal="center" vertical="top" wrapText="1"/>
    </xf>
    <xf numFmtId="0" fontId="11" fillId="5" borderId="17" xfId="2" applyFont="1" applyFill="1" applyBorder="1" applyAlignment="1">
      <alignment horizontal="center" vertical="top" wrapText="1"/>
    </xf>
    <xf numFmtId="1" fontId="6" fillId="0" borderId="2" xfId="2" applyNumberFormat="1" applyFont="1" applyFill="1" applyBorder="1" applyAlignment="1">
      <alignment horizontal="right" vertical="top" wrapText="1"/>
    </xf>
    <xf numFmtId="0" fontId="11" fillId="0" borderId="2" xfId="2" applyFont="1" applyFill="1"/>
    <xf numFmtId="1" fontId="7" fillId="0" borderId="23" xfId="2" applyNumberFormat="1" applyFont="1" applyFill="1" applyBorder="1" applyAlignment="1">
      <alignment horizontal="center" vertical="top" wrapText="1"/>
    </xf>
    <xf numFmtId="1" fontId="7" fillId="3" borderId="23" xfId="2" applyNumberFormat="1" applyFont="1" applyFill="1" applyBorder="1" applyAlignment="1">
      <alignment horizontal="center" vertical="top" wrapText="1"/>
    </xf>
    <xf numFmtId="0" fontId="7" fillId="0" borderId="24" xfId="2" applyFont="1" applyFill="1" applyBorder="1" applyAlignment="1">
      <alignment horizontal="center" vertical="top" wrapText="1"/>
    </xf>
    <xf numFmtId="1" fontId="7" fillId="0" borderId="11" xfId="2" applyNumberFormat="1" applyFont="1" applyFill="1" applyBorder="1" applyAlignment="1">
      <alignment horizontal="center" vertical="top" wrapText="1"/>
    </xf>
    <xf numFmtId="1" fontId="7" fillId="0" borderId="10" xfId="2" applyNumberFormat="1" applyFont="1" applyFill="1" applyBorder="1" applyAlignment="1">
      <alignment horizontal="center" vertical="top" wrapText="1"/>
    </xf>
    <xf numFmtId="0" fontId="12" fillId="0" borderId="15" xfId="2" applyFont="1" applyFill="1" applyBorder="1" applyAlignment="1">
      <alignment horizontal="center" vertical="top" wrapText="1"/>
    </xf>
    <xf numFmtId="0" fontId="11" fillId="0" borderId="15" xfId="2" applyFont="1" applyFill="1" applyBorder="1" applyAlignment="1">
      <alignment horizontal="center" vertical="top" wrapText="1"/>
    </xf>
    <xf numFmtId="1" fontId="7" fillId="0" borderId="15" xfId="2" applyNumberFormat="1" applyFont="1" applyFill="1" applyBorder="1" applyAlignment="1">
      <alignment horizontal="center" vertical="top" wrapText="1"/>
    </xf>
    <xf numFmtId="1" fontId="7" fillId="0" borderId="9" xfId="2" applyNumberFormat="1" applyFont="1" applyFill="1" applyBorder="1" applyAlignment="1">
      <alignment horizontal="center" vertical="top" wrapText="1"/>
    </xf>
    <xf numFmtId="0" fontId="12" fillId="0" borderId="37" xfId="2" applyFont="1" applyFill="1" applyBorder="1" applyAlignment="1">
      <alignment horizontal="center" vertical="top" wrapText="1"/>
    </xf>
    <xf numFmtId="1" fontId="7" fillId="3" borderId="38" xfId="2" applyNumberFormat="1" applyFont="1" applyFill="1" applyBorder="1" applyAlignment="1">
      <alignment horizontal="center" vertical="top" wrapText="1"/>
    </xf>
    <xf numFmtId="0" fontId="11" fillId="0" borderId="10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11" fillId="0" borderId="3" xfId="2" applyFont="1" applyFill="1" applyBorder="1"/>
    <xf numFmtId="1" fontId="17" fillId="3" borderId="23" xfId="2" applyNumberFormat="1" applyFont="1" applyFill="1" applyBorder="1" applyAlignment="1">
      <alignment horizontal="center" vertical="top" wrapText="1"/>
    </xf>
    <xf numFmtId="0" fontId="18" fillId="0" borderId="40" xfId="2" applyFont="1" applyFill="1" applyBorder="1" applyAlignment="1">
      <alignment horizontal="center" vertical="top" wrapText="1"/>
    </xf>
    <xf numFmtId="1" fontId="19" fillId="0" borderId="11" xfId="2" applyNumberFormat="1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41" xfId="2" applyFont="1" applyFill="1" applyBorder="1" applyAlignment="1">
      <alignment horizontal="center" vertical="top" wrapText="1"/>
    </xf>
    <xf numFmtId="1" fontId="19" fillId="0" borderId="41" xfId="2" applyNumberFormat="1" applyFont="1" applyFill="1" applyBorder="1" applyAlignment="1">
      <alignment horizontal="center" vertical="top" wrapText="1"/>
    </xf>
    <xf numFmtId="0" fontId="20" fillId="0" borderId="42" xfId="2" applyFont="1" applyFill="1" applyBorder="1" applyAlignment="1">
      <alignment horizontal="center" vertical="top" wrapText="1"/>
    </xf>
    <xf numFmtId="0" fontId="12" fillId="0" borderId="43" xfId="2" applyFont="1" applyBorder="1" applyAlignment="1">
      <alignment horizontal="center" vertical="top" wrapText="1"/>
    </xf>
    <xf numFmtId="1" fontId="7" fillId="0" borderId="3" xfId="2" applyNumberFormat="1" applyFont="1" applyBorder="1" applyAlignment="1">
      <alignment horizontal="center" vertical="top" wrapText="1"/>
    </xf>
    <xf numFmtId="0" fontId="11" fillId="0" borderId="44" xfId="2" applyFont="1" applyBorder="1" applyAlignment="1">
      <alignment horizontal="center" vertical="top" wrapText="1"/>
    </xf>
    <xf numFmtId="0" fontId="11" fillId="0" borderId="45" xfId="2" applyFont="1" applyBorder="1" applyAlignment="1">
      <alignment horizontal="center" vertical="top" wrapText="1"/>
    </xf>
    <xf numFmtId="0" fontId="11" fillId="0" borderId="46" xfId="2" applyFont="1" applyBorder="1" applyAlignment="1">
      <alignment horizontal="center" vertical="top" wrapText="1"/>
    </xf>
    <xf numFmtId="0" fontId="13" fillId="0" borderId="39" xfId="2" applyFont="1" applyFill="1" applyBorder="1" applyAlignment="1">
      <alignment horizontal="left" vertical="top" wrapText="1"/>
    </xf>
    <xf numFmtId="0" fontId="11" fillId="0" borderId="3" xfId="2" applyFont="1" applyBorder="1"/>
    <xf numFmtId="0" fontId="12" fillId="0" borderId="40" xfId="2" applyFont="1" applyFill="1" applyBorder="1" applyAlignment="1">
      <alignment horizontal="center" vertical="top" wrapText="1"/>
    </xf>
    <xf numFmtId="1" fontId="6" fillId="0" borderId="11" xfId="2" applyNumberFormat="1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11" fillId="0" borderId="41" xfId="2" applyFont="1" applyFill="1" applyBorder="1" applyAlignment="1">
      <alignment horizontal="center" vertical="top" wrapText="1"/>
    </xf>
    <xf numFmtId="1" fontId="6" fillId="0" borderId="41" xfId="2" applyNumberFormat="1" applyFont="1" applyFill="1" applyBorder="1" applyAlignment="1">
      <alignment horizontal="center" vertical="top" wrapText="1"/>
    </xf>
    <xf numFmtId="0" fontId="11" fillId="0" borderId="42" xfId="2" applyFont="1" applyFill="1" applyBorder="1" applyAlignment="1">
      <alignment horizontal="center" vertical="top" wrapText="1"/>
    </xf>
    <xf numFmtId="0" fontId="11" fillId="0" borderId="34" xfId="2" applyFont="1" applyFill="1" applyBorder="1" applyAlignment="1">
      <alignment horizontal="center" vertical="top" wrapText="1"/>
    </xf>
    <xf numFmtId="1" fontId="6" fillId="0" borderId="3" xfId="2" applyNumberFormat="1" applyFont="1" applyFill="1" applyBorder="1" applyAlignment="1">
      <alignment horizontal="right" vertical="top" wrapText="1"/>
    </xf>
    <xf numFmtId="0" fontId="12" fillId="0" borderId="24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7" fillId="0" borderId="37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1" xfId="2" applyNumberFormat="1" applyFont="1" applyFill="1" applyBorder="1" applyAlignment="1">
      <alignment horizontal="center" vertical="top" wrapText="1"/>
    </xf>
    <xf numFmtId="1" fontId="6" fillId="0" borderId="7" xfId="2" applyNumberFormat="1" applyFont="1" applyFill="1" applyBorder="1" applyAlignment="1">
      <alignment horizontal="center" vertical="top" wrapText="1"/>
    </xf>
    <xf numFmtId="0" fontId="7" fillId="0" borderId="47" xfId="2" applyFont="1" applyFill="1" applyBorder="1" applyAlignment="1">
      <alignment horizontal="center" vertical="top" wrapText="1"/>
    </xf>
    <xf numFmtId="1" fontId="7" fillId="0" borderId="29" xfId="2" applyNumberFormat="1" applyFont="1" applyFill="1" applyBorder="1" applyAlignment="1">
      <alignment horizontal="center" vertical="top" wrapText="1"/>
    </xf>
    <xf numFmtId="1" fontId="7" fillId="3" borderId="18" xfId="2" applyNumberFormat="1" applyFont="1" applyFill="1" applyBorder="1" applyAlignment="1">
      <alignment horizontal="center" vertical="top" wrapText="1"/>
    </xf>
    <xf numFmtId="1" fontId="6" fillId="0" borderId="34" xfId="2" applyNumberFormat="1" applyFont="1" applyFill="1" applyBorder="1" applyAlignment="1">
      <alignment horizontal="center" vertical="top" wrapText="1"/>
    </xf>
    <xf numFmtId="1" fontId="6" fillId="0" borderId="42" xfId="2" applyNumberFormat="1" applyFont="1" applyFill="1" applyBorder="1" applyAlignment="1">
      <alignment horizontal="center" vertical="top" wrapText="1"/>
    </xf>
    <xf numFmtId="0" fontId="10" fillId="0" borderId="2" xfId="2" applyFont="1"/>
    <xf numFmtId="1" fontId="7" fillId="0" borderId="23" xfId="2" applyNumberFormat="1" applyFont="1" applyBorder="1" applyAlignment="1">
      <alignment horizontal="center" vertical="top" wrapText="1"/>
    </xf>
    <xf numFmtId="0" fontId="7" fillId="0" borderId="24" xfId="2" applyFont="1" applyBorder="1" applyAlignment="1">
      <alignment horizontal="center" vertical="top" wrapText="1"/>
    </xf>
    <xf numFmtId="1" fontId="7" fillId="0" borderId="11" xfId="2" applyNumberFormat="1" applyFont="1" applyBorder="1" applyAlignment="1">
      <alignment horizontal="center" vertical="top" wrapText="1"/>
    </xf>
    <xf numFmtId="1" fontId="6" fillId="0" borderId="8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1" fontId="6" fillId="0" borderId="1" xfId="2" applyNumberFormat="1" applyFont="1" applyBorder="1" applyAlignment="1">
      <alignment horizontal="center" vertical="top" wrapText="1"/>
    </xf>
    <xf numFmtId="1" fontId="6" fillId="0" borderId="7" xfId="2" applyNumberFormat="1" applyFont="1" applyBorder="1" applyAlignment="1">
      <alignment horizontal="center" vertical="top" wrapText="1"/>
    </xf>
    <xf numFmtId="0" fontId="10" fillId="0" borderId="48" xfId="2" applyFont="1" applyBorder="1"/>
    <xf numFmtId="0" fontId="10" fillId="0" borderId="8" xfId="2" applyFont="1" applyBorder="1"/>
    <xf numFmtId="0" fontId="10" fillId="3" borderId="7" xfId="2" applyFont="1" applyFill="1" applyBorder="1"/>
    <xf numFmtId="0" fontId="10" fillId="0" borderId="1" xfId="2" applyFont="1" applyBorder="1"/>
    <xf numFmtId="0" fontId="10" fillId="0" borderId="7" xfId="2" applyFont="1" applyBorder="1"/>
    <xf numFmtId="0" fontId="13" fillId="0" borderId="39" xfId="2" applyFont="1" applyBorder="1" applyAlignment="1">
      <alignment horizontal="left" vertical="top" wrapText="1"/>
    </xf>
    <xf numFmtId="1" fontId="6" fillId="6" borderId="3" xfId="2" applyNumberFormat="1" applyFont="1" applyFill="1" applyBorder="1" applyAlignment="1">
      <alignment horizontal="right" vertical="top" wrapText="1"/>
    </xf>
    <xf numFmtId="0" fontId="5" fillId="0" borderId="2" xfId="2" applyFont="1"/>
    <xf numFmtId="0" fontId="12" fillId="0" borderId="2" xfId="2" applyFont="1"/>
    <xf numFmtId="0" fontId="12" fillId="0" borderId="24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center" vertical="top" wrapText="1"/>
    </xf>
    <xf numFmtId="1" fontId="6" fillId="3" borderId="3" xfId="2" applyNumberFormat="1" applyFont="1" applyFill="1" applyBorder="1" applyAlignment="1">
      <alignment horizontal="center" vertical="top" wrapText="1"/>
    </xf>
    <xf numFmtId="0" fontId="12" fillId="0" borderId="48" xfId="2" applyFont="1" applyBorder="1"/>
    <xf numFmtId="0" fontId="11" fillId="3" borderId="3" xfId="2" applyFont="1" applyFill="1" applyBorder="1"/>
    <xf numFmtId="0" fontId="11" fillId="0" borderId="8" xfId="2" applyFont="1" applyBorder="1"/>
    <xf numFmtId="0" fontId="11" fillId="0" borderId="1" xfId="2" applyFont="1" applyBorder="1"/>
    <xf numFmtId="0" fontId="11" fillId="0" borderId="7" xfId="2" applyFont="1" applyBorder="1"/>
    <xf numFmtId="0" fontId="13" fillId="0" borderId="48" xfId="2" applyFont="1" applyBorder="1" applyAlignment="1">
      <alignment horizontal="left" vertical="top" wrapText="1"/>
    </xf>
    <xf numFmtId="1" fontId="6" fillId="0" borderId="3" xfId="2" applyNumberFormat="1" applyFont="1" applyBorder="1" applyAlignment="1">
      <alignment horizontal="right" vertical="top" wrapText="1"/>
    </xf>
    <xf numFmtId="0" fontId="12" fillId="0" borderId="48" xfId="2" applyFont="1" applyFill="1" applyBorder="1" applyAlignment="1">
      <alignment horizontal="center" vertical="top" wrapText="1"/>
    </xf>
    <xf numFmtId="1" fontId="7" fillId="0" borderId="32" xfId="2" applyNumberFormat="1" applyFont="1" applyFill="1" applyBorder="1" applyAlignment="1">
      <alignment horizontal="center" vertical="top" wrapText="1"/>
    </xf>
    <xf numFmtId="1" fontId="7" fillId="3" borderId="16" xfId="2" applyNumberFormat="1" applyFont="1" applyFill="1" applyBorder="1" applyAlignment="1">
      <alignment horizontal="center" vertical="top" wrapText="1"/>
    </xf>
    <xf numFmtId="1" fontId="6" fillId="0" borderId="44" xfId="2" applyNumberFormat="1" applyFont="1" applyFill="1" applyBorder="1" applyAlignment="1">
      <alignment horizontal="center" vertical="top" wrapText="1"/>
    </xf>
    <xf numFmtId="1" fontId="12" fillId="3" borderId="23" xfId="2" applyNumberFormat="1" applyFont="1" applyFill="1" applyBorder="1" applyAlignment="1">
      <alignment horizontal="center" vertical="top" wrapText="1"/>
    </xf>
    <xf numFmtId="1" fontId="11" fillId="0" borderId="8" xfId="2" applyNumberFormat="1" applyFont="1" applyFill="1" applyBorder="1" applyAlignment="1">
      <alignment horizontal="center" vertical="top" wrapText="1"/>
    </xf>
    <xf numFmtId="1" fontId="11" fillId="0" borderId="7" xfId="2" applyNumberFormat="1" applyFont="1" applyFill="1" applyBorder="1" applyAlignment="1">
      <alignment horizontal="center" vertical="top" wrapText="1"/>
    </xf>
    <xf numFmtId="1" fontId="12" fillId="3" borderId="38" xfId="2" applyNumberFormat="1" applyFont="1" applyFill="1" applyBorder="1" applyAlignment="1">
      <alignment horizontal="center" vertical="top" wrapText="1"/>
    </xf>
    <xf numFmtId="0" fontId="11" fillId="6" borderId="2" xfId="2" applyFont="1" applyFill="1"/>
    <xf numFmtId="1" fontId="7" fillId="6" borderId="23" xfId="2" applyNumberFormat="1" applyFont="1" applyFill="1" applyBorder="1" applyAlignment="1">
      <alignment horizontal="center" vertical="top" wrapText="1"/>
    </xf>
    <xf numFmtId="0" fontId="17" fillId="6" borderId="37" xfId="2" applyFont="1" applyFill="1" applyBorder="1" applyAlignment="1">
      <alignment horizontal="center" vertical="top" wrapText="1"/>
    </xf>
    <xf numFmtId="1" fontId="17" fillId="6" borderId="11" xfId="2" applyNumberFormat="1" applyFont="1" applyFill="1" applyBorder="1" applyAlignment="1">
      <alignment horizontal="center" vertical="top" wrapText="1"/>
    </xf>
    <xf numFmtId="0" fontId="20" fillId="6" borderId="1" xfId="2" applyFont="1" applyFill="1" applyBorder="1" applyAlignment="1">
      <alignment horizontal="center" vertical="top" wrapText="1"/>
    </xf>
    <xf numFmtId="1" fontId="7" fillId="5" borderId="23" xfId="2" applyNumberFormat="1" applyFont="1" applyFill="1" applyBorder="1" applyAlignment="1">
      <alignment horizontal="center" vertical="top" wrapText="1"/>
    </xf>
    <xf numFmtId="0" fontId="7" fillId="0" borderId="23" xfId="2" applyFont="1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vertical="top" wrapText="1"/>
    </xf>
    <xf numFmtId="0" fontId="11" fillId="0" borderId="22" xfId="2" applyFont="1" applyFill="1" applyBorder="1" applyAlignment="1">
      <alignment horizontal="center" vertical="top" wrapText="1"/>
    </xf>
    <xf numFmtId="1" fontId="6" fillId="0" borderId="22" xfId="2" applyNumberFormat="1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0" fontId="7" fillId="0" borderId="49" xfId="2" applyFont="1" applyFill="1" applyBorder="1" applyAlignment="1">
      <alignment horizontal="center" vertical="top" wrapText="1"/>
    </xf>
    <xf numFmtId="1" fontId="7" fillId="5" borderId="38" xfId="2" applyNumberFormat="1" applyFont="1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textRotation="255" wrapText="1"/>
    </xf>
    <xf numFmtId="0" fontId="6" fillId="0" borderId="3" xfId="2" applyFont="1" applyFill="1" applyBorder="1" applyAlignment="1">
      <alignment horizontal="left" vertical="center" textRotation="90" wrapText="1"/>
    </xf>
    <xf numFmtId="0" fontId="6" fillId="0" borderId="3" xfId="2" applyFont="1" applyFill="1" applyBorder="1" applyAlignment="1">
      <alignment horizontal="center" vertical="center" textRotation="90" wrapText="1"/>
    </xf>
    <xf numFmtId="0" fontId="11" fillId="0" borderId="3" xfId="2" applyFont="1" applyFill="1" applyBorder="1" applyAlignment="1">
      <alignment horizontal="center" vertical="center" textRotation="90" wrapText="1"/>
    </xf>
    <xf numFmtId="0" fontId="6" fillId="0" borderId="16" xfId="2" applyFont="1" applyFill="1" applyBorder="1" applyAlignment="1">
      <alignment horizontal="left" vertical="center" textRotation="90" wrapText="1"/>
    </xf>
    <xf numFmtId="0" fontId="7" fillId="0" borderId="19" xfId="2" applyFont="1" applyFill="1" applyBorder="1" applyAlignment="1">
      <alignment horizontal="center" vertical="center"/>
    </xf>
    <xf numFmtId="0" fontId="11" fillId="0" borderId="2" xfId="2" applyFont="1" applyBorder="1" applyAlignment="1">
      <alignment vertical="top" wrapText="1"/>
    </xf>
    <xf numFmtId="0" fontId="7" fillId="0" borderId="9" xfId="2" applyFont="1" applyBorder="1" applyAlignment="1">
      <alignment horizontal="center" vertical="top" wrapText="1"/>
    </xf>
    <xf numFmtId="0" fontId="21" fillId="0" borderId="10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left" vertical="top" wrapText="1"/>
    </xf>
    <xf numFmtId="0" fontId="12" fillId="0" borderId="8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vertical="top" wrapText="1"/>
    </xf>
    <xf numFmtId="0" fontId="11" fillId="0" borderId="2" xfId="2" applyFont="1" applyBorder="1"/>
    <xf numFmtId="0" fontId="22" fillId="0" borderId="2" xfId="2" applyFont="1"/>
    <xf numFmtId="1" fontId="22" fillId="0" borderId="2" xfId="2" applyNumberFormat="1" applyFont="1"/>
    <xf numFmtId="0" fontId="22" fillId="0" borderId="2" xfId="2" applyFont="1" applyBorder="1" applyAlignment="1">
      <alignment horizontal="left" vertical="top"/>
    </xf>
    <xf numFmtId="0" fontId="6" fillId="3" borderId="30" xfId="2" applyFont="1" applyFill="1" applyBorder="1" applyAlignment="1">
      <alignment horizontal="left" vertical="top" wrapText="1"/>
    </xf>
    <xf numFmtId="0" fontId="6" fillId="3" borderId="18" xfId="2" applyFont="1" applyFill="1" applyBorder="1" applyAlignment="1">
      <alignment horizontal="left" vertical="top" wrapText="1"/>
    </xf>
    <xf numFmtId="0" fontId="6" fillId="3" borderId="28" xfId="2" applyFont="1" applyFill="1" applyBorder="1" applyAlignment="1">
      <alignment horizontal="left" vertical="top" wrapText="1"/>
    </xf>
    <xf numFmtId="0" fontId="6" fillId="3" borderId="10" xfId="2" applyFont="1" applyFill="1" applyBorder="1" applyAlignment="1">
      <alignment horizontal="left" vertical="top" wrapText="1"/>
    </xf>
    <xf numFmtId="0" fontId="22" fillId="3" borderId="9" xfId="2" applyFont="1" applyFill="1" applyBorder="1" applyAlignment="1">
      <alignment horizontal="left" vertical="top" wrapText="1"/>
    </xf>
    <xf numFmtId="0" fontId="6" fillId="3" borderId="40" xfId="2" applyFont="1" applyFill="1" applyBorder="1" applyAlignment="1">
      <alignment horizontal="left" vertical="top" wrapText="1"/>
    </xf>
    <xf numFmtId="0" fontId="6" fillId="3" borderId="34" xfId="2" applyFont="1" applyFill="1" applyBorder="1" applyAlignment="1">
      <alignment horizontal="left" vertical="top" wrapText="1"/>
    </xf>
    <xf numFmtId="0" fontId="22" fillId="3" borderId="42" xfId="2" applyFont="1" applyFill="1" applyBorder="1" applyAlignment="1">
      <alignment horizontal="left" vertical="top" wrapText="1"/>
    </xf>
    <xf numFmtId="0" fontId="6" fillId="0" borderId="56" xfId="2" applyFont="1" applyBorder="1" applyAlignment="1">
      <alignment horizontal="center" vertical="center" wrapText="1"/>
    </xf>
    <xf numFmtId="0" fontId="6" fillId="0" borderId="58" xfId="2" applyFont="1" applyBorder="1" applyAlignment="1">
      <alignment horizontal="center" vertical="top" wrapText="1"/>
    </xf>
    <xf numFmtId="1" fontId="6" fillId="0" borderId="59" xfId="2" applyNumberFormat="1" applyFont="1" applyBorder="1" applyAlignment="1">
      <alignment horizontal="center" vertical="top" wrapText="1"/>
    </xf>
    <xf numFmtId="1" fontId="6" fillId="2" borderId="60" xfId="2" applyNumberFormat="1" applyFont="1" applyFill="1" applyBorder="1" applyAlignment="1">
      <alignment horizontal="center" vertical="top" wrapText="1"/>
    </xf>
    <xf numFmtId="1" fontId="6" fillId="0" borderId="61" xfId="2" applyNumberFormat="1" applyFont="1" applyBorder="1" applyAlignment="1">
      <alignment horizontal="center" vertical="top" wrapText="1"/>
    </xf>
    <xf numFmtId="0" fontId="6" fillId="0" borderId="56" xfId="2" applyFont="1" applyBorder="1" applyAlignment="1">
      <alignment horizontal="center" vertical="top" wrapText="1"/>
    </xf>
    <xf numFmtId="1" fontId="6" fillId="0" borderId="62" xfId="2" applyNumberFormat="1" applyFont="1" applyBorder="1" applyAlignment="1">
      <alignment horizontal="center" vertical="top" wrapText="1"/>
    </xf>
    <xf numFmtId="0" fontId="13" fillId="0" borderId="60" xfId="1" applyFont="1" applyBorder="1" applyAlignment="1">
      <alignment vertical="center" wrapText="1"/>
    </xf>
    <xf numFmtId="0" fontId="13" fillId="0" borderId="60" xfId="2" applyFont="1" applyBorder="1" applyAlignment="1">
      <alignment horizontal="left" vertical="top" wrapText="1"/>
    </xf>
    <xf numFmtId="1" fontId="6" fillId="0" borderId="63" xfId="2" applyNumberFormat="1" applyFont="1" applyBorder="1" applyAlignment="1">
      <alignment horizontal="right" vertical="top" wrapText="1"/>
    </xf>
    <xf numFmtId="0" fontId="6" fillId="0" borderId="17" xfId="2" applyFont="1" applyBorder="1" applyAlignment="1">
      <alignment horizontal="center" vertical="top" wrapText="1"/>
    </xf>
    <xf numFmtId="1" fontId="6" fillId="0" borderId="2" xfId="2" applyNumberFormat="1" applyFont="1" applyBorder="1" applyAlignment="1">
      <alignment horizontal="center" vertical="top" wrapText="1"/>
    </xf>
    <xf numFmtId="1" fontId="6" fillId="2" borderId="17" xfId="2" applyNumberFormat="1" applyFont="1" applyFill="1" applyBorder="1" applyAlignment="1">
      <alignment horizontal="center" vertical="top" wrapText="1"/>
    </xf>
    <xf numFmtId="1" fontId="6" fillId="0" borderId="67" xfId="2" applyNumberFormat="1" applyFont="1" applyBorder="1" applyAlignment="1">
      <alignment horizontal="center" vertical="top" wrapText="1"/>
    </xf>
    <xf numFmtId="0" fontId="6" fillId="0" borderId="65" xfId="2" applyFont="1" applyBorder="1" applyAlignment="1">
      <alignment horizontal="center" vertical="top" wrapText="1"/>
    </xf>
    <xf numFmtId="1" fontId="6" fillId="0" borderId="65" xfId="2" applyNumberFormat="1" applyFont="1" applyBorder="1" applyAlignment="1">
      <alignment horizontal="center" vertical="top" wrapText="1"/>
    </xf>
    <xf numFmtId="0" fontId="6" fillId="0" borderId="68" xfId="2" applyFont="1" applyBorder="1" applyAlignment="1">
      <alignment horizontal="center" vertical="top" wrapText="1"/>
    </xf>
    <xf numFmtId="0" fontId="13" fillId="0" borderId="3" xfId="2" applyFont="1" applyBorder="1" applyAlignment="1">
      <alignment vertical="center" wrapText="1"/>
    </xf>
    <xf numFmtId="0" fontId="13" fillId="0" borderId="3" xfId="2" applyFont="1" applyBorder="1" applyAlignment="1">
      <alignment horizontal="left" vertical="center" wrapText="1"/>
    </xf>
    <xf numFmtId="1" fontId="6" fillId="0" borderId="31" xfId="2" applyNumberFormat="1" applyFont="1" applyBorder="1" applyAlignment="1">
      <alignment horizontal="right" vertical="top" wrapText="1"/>
    </xf>
    <xf numFmtId="0" fontId="6" fillId="0" borderId="72" xfId="2" applyFont="1" applyBorder="1" applyAlignment="1">
      <alignment horizontal="center" vertical="center" wrapText="1"/>
    </xf>
    <xf numFmtId="0" fontId="6" fillId="0" borderId="74" xfId="2" applyFont="1" applyBorder="1" applyAlignment="1">
      <alignment horizontal="center" vertical="top" wrapText="1"/>
    </xf>
    <xf numFmtId="1" fontId="6" fillId="0" borderId="75" xfId="2" applyNumberFormat="1" applyFont="1" applyBorder="1" applyAlignment="1">
      <alignment horizontal="center" vertical="top" wrapText="1"/>
    </xf>
    <xf numFmtId="1" fontId="6" fillId="2" borderId="74" xfId="2" applyNumberFormat="1" applyFont="1" applyFill="1" applyBorder="1" applyAlignment="1">
      <alignment horizontal="center" vertical="top" wrapText="1"/>
    </xf>
    <xf numFmtId="1" fontId="6" fillId="0" borderId="76" xfId="2" applyNumberFormat="1" applyFont="1" applyBorder="1" applyAlignment="1">
      <alignment horizontal="center" vertical="top" wrapText="1"/>
    </xf>
    <xf numFmtId="0" fontId="6" fillId="0" borderId="72" xfId="2" applyFont="1" applyBorder="1" applyAlignment="1">
      <alignment horizontal="center" vertical="top" wrapText="1"/>
    </xf>
    <xf numFmtId="1" fontId="6" fillId="0" borderId="72" xfId="2" applyNumberFormat="1" applyFont="1" applyBorder="1" applyAlignment="1">
      <alignment horizontal="center" vertical="top" wrapText="1"/>
    </xf>
    <xf numFmtId="0" fontId="6" fillId="0" borderId="77" xfId="2" applyFont="1" applyBorder="1" applyAlignment="1">
      <alignment horizontal="center" vertical="top" wrapText="1"/>
    </xf>
    <xf numFmtId="0" fontId="13" fillId="0" borderId="78" xfId="1" applyFont="1" applyBorder="1" applyAlignment="1">
      <alignment vertical="center" wrapText="1"/>
    </xf>
    <xf numFmtId="0" fontId="13" fillId="0" borderId="78" xfId="2" applyFont="1" applyBorder="1" applyAlignment="1">
      <alignment horizontal="left" vertical="top" wrapText="1"/>
    </xf>
    <xf numFmtId="1" fontId="6" fillId="0" borderId="79" xfId="2" applyNumberFormat="1" applyFont="1" applyBorder="1" applyAlignment="1">
      <alignment horizontal="right" vertical="top" wrapText="1"/>
    </xf>
    <xf numFmtId="0" fontId="6" fillId="0" borderId="80" xfId="2" applyFont="1" applyBorder="1" applyAlignment="1">
      <alignment horizontal="center" vertical="top" wrapText="1"/>
    </xf>
    <xf numFmtId="1" fontId="6" fillId="0" borderId="81" xfId="2" applyNumberFormat="1" applyFont="1" applyBorder="1" applyAlignment="1">
      <alignment horizontal="center" vertical="top" wrapText="1"/>
    </xf>
    <xf numFmtId="1" fontId="6" fillId="2" borderId="16" xfId="2" applyNumberFormat="1" applyFont="1" applyFill="1" applyBorder="1" applyAlignment="1">
      <alignment horizontal="center" vertical="top" wrapText="1"/>
    </xf>
    <xf numFmtId="0" fontId="6" fillId="0" borderId="82" xfId="2" applyFont="1" applyBorder="1" applyAlignment="1">
      <alignment horizontal="center" vertical="top" wrapText="1"/>
    </xf>
    <xf numFmtId="0" fontId="6" fillId="0" borderId="45" xfId="2" applyFont="1" applyBorder="1" applyAlignment="1">
      <alignment horizontal="center" vertical="top" wrapText="1"/>
    </xf>
    <xf numFmtId="1" fontId="6" fillId="0" borderId="45" xfId="2" applyNumberFormat="1" applyFont="1" applyBorder="1" applyAlignment="1">
      <alignment horizontal="center" vertical="top" wrapText="1"/>
    </xf>
    <xf numFmtId="0" fontId="6" fillId="0" borderId="83" xfId="2" applyFont="1" applyBorder="1" applyAlignment="1">
      <alignment horizontal="center" vertical="top" wrapText="1"/>
    </xf>
    <xf numFmtId="0" fontId="13" fillId="0" borderId="84" xfId="2" applyFont="1" applyBorder="1" applyAlignment="1">
      <alignment vertical="center"/>
    </xf>
    <xf numFmtId="0" fontId="13" fillId="0" borderId="53" xfId="2" applyFont="1" applyBorder="1" applyAlignment="1">
      <alignment horizontal="left" vertical="top" wrapText="1"/>
    </xf>
    <xf numFmtId="1" fontId="6" fillId="0" borderId="43" xfId="2" applyNumberFormat="1" applyFont="1" applyBorder="1" applyAlignment="1">
      <alignment horizontal="right" vertical="top" wrapText="1"/>
    </xf>
    <xf numFmtId="0" fontId="6" fillId="0" borderId="67" xfId="2" applyFont="1" applyBorder="1" applyAlignment="1">
      <alignment horizontal="center" textRotation="255" wrapText="1"/>
    </xf>
    <xf numFmtId="0" fontId="13" fillId="0" borderId="39" xfId="1" applyFont="1" applyBorder="1" applyAlignment="1">
      <alignment vertical="center" wrapText="1"/>
    </xf>
    <xf numFmtId="0" fontId="13" fillId="0" borderId="24" xfId="2" applyFont="1" applyBorder="1" applyAlignment="1">
      <alignment horizontal="left" vertical="top" wrapText="1"/>
    </xf>
    <xf numFmtId="0" fontId="6" fillId="0" borderId="76" xfId="2" applyFont="1" applyBorder="1" applyAlignment="1">
      <alignment horizontal="center" textRotation="255" wrapText="1"/>
    </xf>
    <xf numFmtId="0" fontId="13" fillId="0" borderId="85" xfId="1" applyFont="1" applyBorder="1" applyAlignment="1">
      <alignment vertical="center" wrapText="1"/>
    </xf>
    <xf numFmtId="0" fontId="13" fillId="0" borderId="40" xfId="2" applyFont="1" applyBorder="1" applyAlignment="1">
      <alignment horizontal="left" vertical="top" wrapText="1"/>
    </xf>
    <xf numFmtId="1" fontId="6" fillId="0" borderId="86" xfId="2" applyNumberFormat="1" applyFont="1" applyBorder="1" applyAlignment="1">
      <alignment horizontal="right" vertical="top" wrapText="1"/>
    </xf>
    <xf numFmtId="0" fontId="6" fillId="0" borderId="16" xfId="2" applyFont="1" applyBorder="1" applyAlignment="1">
      <alignment horizontal="left" vertical="center" textRotation="90" wrapText="1"/>
    </xf>
    <xf numFmtId="0" fontId="6" fillId="0" borderId="16" xfId="2" applyFont="1" applyBorder="1" applyAlignment="1">
      <alignment horizontal="center" vertical="center" textRotation="90" wrapText="1"/>
    </xf>
    <xf numFmtId="0" fontId="6" fillId="2" borderId="16" xfId="2" applyFont="1" applyFill="1" applyBorder="1" applyAlignment="1">
      <alignment horizontal="center" vertical="center" textRotation="90" wrapText="1"/>
    </xf>
    <xf numFmtId="0" fontId="6" fillId="0" borderId="32" xfId="2" applyFont="1" applyBorder="1" applyAlignment="1">
      <alignment horizontal="center" vertical="center" textRotation="90" wrapText="1"/>
    </xf>
    <xf numFmtId="0" fontId="6" fillId="0" borderId="81" xfId="2" applyFont="1" applyBorder="1" applyAlignment="1">
      <alignment horizontal="center" vertical="center" textRotation="90" wrapText="1"/>
    </xf>
    <xf numFmtId="0" fontId="6" fillId="0" borderId="87" xfId="2" applyFont="1" applyBorder="1" applyAlignment="1">
      <alignment horizontal="center" vertical="center" textRotation="90" wrapText="1"/>
    </xf>
    <xf numFmtId="0" fontId="13" fillId="0" borderId="58" xfId="2" applyFont="1" applyBorder="1" applyAlignment="1">
      <alignment vertical="center"/>
    </xf>
    <xf numFmtId="0" fontId="13" fillId="0" borderId="58" xfId="2" applyFont="1" applyBorder="1" applyAlignment="1">
      <alignment horizontal="left" vertical="center" wrapText="1"/>
    </xf>
    <xf numFmtId="0" fontId="25" fillId="0" borderId="2" xfId="2" applyFont="1"/>
    <xf numFmtId="0" fontId="24" fillId="0" borderId="1" xfId="2" applyFont="1" applyBorder="1" applyAlignment="1">
      <alignment horizontal="center" vertical="center" wrapText="1"/>
    </xf>
    <xf numFmtId="0" fontId="13" fillId="0" borderId="24" xfId="2" applyFont="1" applyBorder="1" applyAlignment="1">
      <alignment vertical="center" wrapText="1"/>
    </xf>
    <xf numFmtId="0" fontId="13" fillId="0" borderId="24" xfId="2" applyFont="1" applyBorder="1" applyAlignment="1">
      <alignment horizontal="left" vertical="center" wrapText="1"/>
    </xf>
    <xf numFmtId="1" fontId="6" fillId="0" borderId="37" xfId="2" applyNumberFormat="1" applyFont="1" applyBorder="1" applyAlignment="1">
      <alignment horizontal="right" vertical="top" wrapText="1"/>
    </xf>
    <xf numFmtId="0" fontId="13" fillId="0" borderId="74" xfId="1" applyFont="1" applyBorder="1" applyAlignment="1">
      <alignment vertical="center" wrapText="1"/>
    </xf>
    <xf numFmtId="0" fontId="13" fillId="0" borderId="74" xfId="2" applyFont="1" applyBorder="1" applyAlignment="1">
      <alignment horizontal="left" vertical="top" wrapText="1"/>
    </xf>
    <xf numFmtId="0" fontId="13" fillId="0" borderId="93" xfId="2" applyFont="1" applyBorder="1" applyAlignment="1">
      <alignment vertical="center" wrapText="1"/>
    </xf>
    <xf numFmtId="0" fontId="13" fillId="0" borderId="58" xfId="2" applyFont="1" applyBorder="1" applyAlignment="1">
      <alignment horizontal="left" vertical="top" wrapText="1"/>
    </xf>
    <xf numFmtId="0" fontId="13" fillId="0" borderId="39" xfId="2" applyFont="1" applyBorder="1" applyAlignment="1">
      <alignment vertical="center" wrapText="1"/>
    </xf>
    <xf numFmtId="0" fontId="7" fillId="0" borderId="33" xfId="2" applyFont="1" applyBorder="1" applyAlignment="1">
      <alignment horizontal="center" vertical="center" wrapText="1"/>
    </xf>
    <xf numFmtId="0" fontId="13" fillId="0" borderId="69" xfId="2" applyFont="1" applyFill="1" applyBorder="1" applyAlignment="1">
      <alignment vertical="center" wrapText="1"/>
    </xf>
    <xf numFmtId="0" fontId="13" fillId="0" borderId="89" xfId="2" applyFont="1" applyFill="1" applyBorder="1" applyAlignment="1">
      <alignment horizontal="left" vertical="center" wrapText="1"/>
    </xf>
    <xf numFmtId="1" fontId="6" fillId="0" borderId="94" xfId="2" applyNumberFormat="1" applyFont="1" applyBorder="1" applyAlignment="1">
      <alignment horizontal="right" vertical="top" wrapText="1"/>
    </xf>
    <xf numFmtId="0" fontId="7" fillId="0" borderId="53" xfId="2" applyFont="1" applyBorder="1" applyAlignment="1">
      <alignment horizontal="center" vertical="center" wrapText="1"/>
    </xf>
    <xf numFmtId="0" fontId="13" fillId="0" borderId="80" xfId="2" applyFont="1" applyBorder="1" applyAlignment="1">
      <alignment vertical="center" wrapText="1"/>
    </xf>
    <xf numFmtId="0" fontId="13" fillId="0" borderId="82" xfId="2" applyFont="1" applyBorder="1" applyAlignment="1">
      <alignment horizontal="left" vertical="top" wrapText="1"/>
    </xf>
    <xf numFmtId="1" fontId="6" fillId="0" borderId="46" xfId="2" applyNumberFormat="1" applyFont="1" applyBorder="1" applyAlignment="1">
      <alignment horizontal="right" vertical="top" wrapText="1"/>
    </xf>
    <xf numFmtId="0" fontId="22" fillId="0" borderId="2" xfId="2" applyFont="1" applyFill="1"/>
    <xf numFmtId="0" fontId="7" fillId="0" borderId="17" xfId="2" applyFont="1" applyBorder="1" applyAlignment="1">
      <alignment horizontal="center" vertical="top" wrapText="1"/>
    </xf>
    <xf numFmtId="0" fontId="6" fillId="2" borderId="2" xfId="2" applyFont="1" applyFill="1"/>
    <xf numFmtId="0" fontId="7" fillId="0" borderId="69" xfId="2" applyFont="1" applyBorder="1" applyAlignment="1">
      <alignment horizontal="center" vertical="center" wrapText="1"/>
    </xf>
    <xf numFmtId="0" fontId="13" fillId="0" borderId="74" xfId="2" applyFont="1" applyBorder="1" applyAlignment="1">
      <alignment vertical="center" wrapText="1"/>
    </xf>
    <xf numFmtId="0" fontId="13" fillId="0" borderId="76" xfId="2" applyFont="1" applyBorder="1" applyAlignment="1">
      <alignment horizontal="left" vertical="top" wrapText="1"/>
    </xf>
    <xf numFmtId="1" fontId="6" fillId="0" borderId="95" xfId="2" applyNumberFormat="1" applyFont="1" applyBorder="1" applyAlignment="1">
      <alignment horizontal="right" vertical="top" wrapText="1"/>
    </xf>
    <xf numFmtId="0" fontId="6" fillId="0" borderId="3" xfId="2" applyFont="1" applyBorder="1" applyAlignment="1">
      <alignment horizontal="left" vertical="center" textRotation="90" wrapTex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22" fillId="0" borderId="2" xfId="2" applyFont="1" applyBorder="1" applyAlignment="1">
      <alignment vertical="top" wrapText="1"/>
    </xf>
    <xf numFmtId="0" fontId="22" fillId="0" borderId="2" xfId="2" applyFont="1" applyBorder="1"/>
    <xf numFmtId="0" fontId="7" fillId="0" borderId="9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50" xfId="2" applyFont="1" applyBorder="1" applyAlignment="1">
      <alignment vertical="top" wrapText="1"/>
    </xf>
    <xf numFmtId="0" fontId="7" fillId="0" borderId="39" xfId="2" applyFont="1" applyBorder="1" applyAlignment="1">
      <alignment vertical="top" wrapText="1"/>
    </xf>
    <xf numFmtId="0" fontId="7" fillId="0" borderId="38" xfId="2" applyFont="1" applyBorder="1" applyAlignment="1">
      <alignment vertical="top" wrapText="1"/>
    </xf>
    <xf numFmtId="0" fontId="7" fillId="0" borderId="5" xfId="2" applyFont="1" applyBorder="1" applyAlignment="1">
      <alignment horizontal="left" vertical="top" wrapText="1"/>
    </xf>
    <xf numFmtId="0" fontId="27" fillId="0" borderId="2" xfId="2" applyFont="1" applyBorder="1" applyAlignment="1">
      <alignment horizontal="left" vertical="top"/>
    </xf>
    <xf numFmtId="1" fontId="5" fillId="0" borderId="2" xfId="2" applyNumberFormat="1" applyFont="1"/>
    <xf numFmtId="0" fontId="11" fillId="3" borderId="29" xfId="2" applyFont="1" applyFill="1" applyBorder="1" applyAlignment="1">
      <alignment horizontal="left" vertical="top" wrapText="1"/>
    </xf>
    <xf numFmtId="0" fontId="11" fillId="3" borderId="28" xfId="2" applyFont="1" applyFill="1" applyBorder="1" applyAlignment="1">
      <alignment horizontal="left" vertical="top" wrapText="1"/>
    </xf>
    <xf numFmtId="0" fontId="11" fillId="3" borderId="30" xfId="2" applyFont="1" applyFill="1" applyBorder="1" applyAlignment="1">
      <alignment horizontal="left" vertical="top" wrapText="1"/>
    </xf>
    <xf numFmtId="0" fontId="11" fillId="3" borderId="18" xfId="2" applyFont="1" applyFill="1" applyBorder="1" applyAlignment="1">
      <alignment horizontal="left" vertical="top" wrapText="1"/>
    </xf>
    <xf numFmtId="0" fontId="7" fillId="3" borderId="28" xfId="2" applyFont="1" applyFill="1" applyBorder="1" applyAlignment="1">
      <alignment horizontal="left" vertical="top" wrapText="1"/>
    </xf>
    <xf numFmtId="0" fontId="7" fillId="3" borderId="10" xfId="2" applyFont="1" applyFill="1" applyBorder="1" applyAlignment="1">
      <alignment horizontal="left" vertical="top" wrapText="1"/>
    </xf>
    <xf numFmtId="1" fontId="7" fillId="3" borderId="32" xfId="2" applyNumberFormat="1" applyFont="1" applyFill="1" applyBorder="1" applyAlignment="1">
      <alignment horizontal="center" vertical="top" wrapText="1"/>
    </xf>
    <xf numFmtId="1" fontId="7" fillId="3" borderId="2" xfId="2" applyNumberFormat="1" applyFont="1" applyFill="1" applyBorder="1" applyAlignment="1">
      <alignment horizontal="center" vertical="top" wrapText="1"/>
    </xf>
    <xf numFmtId="0" fontId="11" fillId="3" borderId="31" xfId="2" applyFont="1" applyFill="1" applyBorder="1" applyAlignment="1">
      <alignment horizontal="left" vertical="top" wrapText="1"/>
    </xf>
    <xf numFmtId="0" fontId="11" fillId="3" borderId="17" xfId="2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left" vertical="top" wrapText="1"/>
    </xf>
    <xf numFmtId="0" fontId="7" fillId="3" borderId="8" xfId="2" applyFont="1" applyFill="1" applyBorder="1" applyAlignment="1">
      <alignment horizontal="left" vertical="top" wrapText="1"/>
    </xf>
    <xf numFmtId="1" fontId="7" fillId="3" borderId="3" xfId="2" applyNumberFormat="1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1" fontId="7" fillId="3" borderId="27" xfId="2" applyNumberFormat="1" applyFont="1" applyFill="1" applyBorder="1" applyAlignment="1">
      <alignment horizontal="center" vertical="top" wrapText="1"/>
    </xf>
    <xf numFmtId="1" fontId="7" fillId="3" borderId="25" xfId="2" applyNumberFormat="1" applyFont="1" applyFill="1" applyBorder="1" applyAlignment="1">
      <alignment horizontal="center" vertical="top" wrapText="1"/>
    </xf>
    <xf numFmtId="0" fontId="11" fillId="3" borderId="17" xfId="2" applyFont="1" applyFill="1" applyBorder="1" applyAlignment="1">
      <alignment horizontal="center" vertical="top" wrapText="1"/>
    </xf>
    <xf numFmtId="0" fontId="7" fillId="3" borderId="33" xfId="2" applyFont="1" applyFill="1" applyBorder="1" applyAlignment="1">
      <alignment horizontal="left" vertical="top" wrapText="1"/>
    </xf>
    <xf numFmtId="0" fontId="5" fillId="0" borderId="2" xfId="2" applyFont="1" applyFill="1"/>
    <xf numFmtId="1" fontId="7" fillId="0" borderId="47" xfId="2" applyNumberFormat="1" applyFont="1" applyFill="1" applyBorder="1" applyAlignment="1">
      <alignment horizontal="center" vertical="top" wrapText="1"/>
    </xf>
    <xf numFmtId="1" fontId="7" fillId="3" borderId="40" xfId="2" applyNumberFormat="1" applyFont="1" applyFill="1" applyBorder="1" applyAlignment="1">
      <alignment horizontal="center" vertical="top" wrapText="1"/>
    </xf>
    <xf numFmtId="1" fontId="6" fillId="0" borderId="82" xfId="2" applyNumberFormat="1" applyFont="1" applyFill="1" applyBorder="1" applyAlignment="1">
      <alignment horizontal="center" vertical="top" wrapText="1"/>
    </xf>
    <xf numFmtId="0" fontId="11" fillId="0" borderId="45" xfId="2" applyFont="1" applyFill="1" applyBorder="1" applyAlignment="1">
      <alignment horizontal="center" vertical="top" wrapText="1"/>
    </xf>
    <xf numFmtId="1" fontId="6" fillId="0" borderId="45" xfId="2" applyNumberFormat="1" applyFont="1" applyFill="1" applyBorder="1" applyAlignment="1">
      <alignment horizontal="center" vertical="top" wrapText="1"/>
    </xf>
    <xf numFmtId="1" fontId="6" fillId="0" borderId="83" xfId="2" applyNumberFormat="1" applyFont="1" applyFill="1" applyBorder="1" applyAlignment="1">
      <alignment horizontal="center" vertical="top" wrapText="1"/>
    </xf>
    <xf numFmtId="0" fontId="12" fillId="0" borderId="35" xfId="2" applyFont="1" applyFill="1" applyBorder="1" applyAlignment="1">
      <alignment horizontal="center" vertical="top" wrapText="1"/>
    </xf>
    <xf numFmtId="0" fontId="11" fillId="0" borderId="82" xfId="2" applyFont="1" applyFill="1" applyBorder="1" applyAlignment="1">
      <alignment horizontal="center" vertical="top" wrapText="1"/>
    </xf>
    <xf numFmtId="0" fontId="11" fillId="0" borderId="46" xfId="2" applyFont="1" applyFill="1" applyBorder="1" applyAlignment="1">
      <alignment horizontal="center" vertical="top" wrapText="1"/>
    </xf>
    <xf numFmtId="0" fontId="11" fillId="0" borderId="96" xfId="2" applyFont="1" applyFill="1" applyBorder="1" applyAlignment="1">
      <alignment horizontal="left" vertical="top" wrapText="1"/>
    </xf>
    <xf numFmtId="0" fontId="13" fillId="0" borderId="39" xfId="2" applyFont="1" applyFill="1" applyBorder="1" applyAlignment="1">
      <alignment horizontal="left" vertical="top"/>
    </xf>
    <xf numFmtId="0" fontId="11" fillId="0" borderId="4" xfId="2" applyFont="1" applyBorder="1"/>
    <xf numFmtId="0" fontId="11" fillId="0" borderId="12" xfId="2" applyFont="1" applyBorder="1"/>
    <xf numFmtId="0" fontId="11" fillId="0" borderId="4" xfId="2" applyFont="1" applyFill="1" applyBorder="1" applyAlignment="1">
      <alignment horizontal="center" vertical="top" wrapText="1"/>
    </xf>
    <xf numFmtId="0" fontId="11" fillId="0" borderId="12" xfId="2" applyFont="1" applyFill="1" applyBorder="1" applyAlignment="1">
      <alignment horizontal="center" vertical="top" wrapText="1"/>
    </xf>
    <xf numFmtId="0" fontId="6" fillId="0" borderId="24" xfId="2" applyFont="1" applyFill="1" applyBorder="1" applyAlignment="1">
      <alignment horizontal="left" vertical="top" wrapText="1"/>
    </xf>
    <xf numFmtId="1" fontId="7" fillId="0" borderId="16" xfId="2" applyNumberFormat="1" applyFont="1" applyBorder="1" applyAlignment="1">
      <alignment horizontal="center" vertical="top" wrapText="1"/>
    </xf>
    <xf numFmtId="0" fontId="7" fillId="0" borderId="80" xfId="2" applyFont="1" applyBorder="1" applyAlignment="1">
      <alignment horizontal="center" vertical="top" wrapText="1"/>
    </xf>
    <xf numFmtId="0" fontId="11" fillId="0" borderId="82" xfId="2" applyFont="1" applyBorder="1" applyAlignment="1">
      <alignment horizontal="center" vertical="top" wrapText="1"/>
    </xf>
    <xf numFmtId="0" fontId="11" fillId="0" borderId="83" xfId="2" applyFont="1" applyBorder="1" applyAlignment="1">
      <alignment horizontal="center" vertical="top" wrapText="1"/>
    </xf>
    <xf numFmtId="0" fontId="12" fillId="0" borderId="80" xfId="2" applyFont="1" applyBorder="1" applyAlignment="1">
      <alignment horizontal="center" vertical="top" wrapText="1"/>
    </xf>
    <xf numFmtId="0" fontId="6" fillId="0" borderId="80" xfId="2" applyFont="1" applyBorder="1" applyAlignment="1">
      <alignment horizontal="left" vertical="top" wrapText="1"/>
    </xf>
    <xf numFmtId="0" fontId="13" fillId="0" borderId="96" xfId="2" applyFont="1" applyBorder="1" applyAlignment="1">
      <alignment horizontal="left" vertical="top" wrapText="1"/>
    </xf>
    <xf numFmtId="0" fontId="7" fillId="0" borderId="37" xfId="2" applyFont="1" applyBorder="1" applyAlignment="1">
      <alignment horizontal="center" vertical="top" wrapText="1"/>
    </xf>
    <xf numFmtId="1" fontId="7" fillId="0" borderId="19" xfId="2" applyNumberFormat="1" applyFont="1" applyBorder="1" applyAlignment="1">
      <alignment horizontal="center" vertical="top" wrapText="1"/>
    </xf>
    <xf numFmtId="1" fontId="6" fillId="0" borderId="4" xfId="2" applyNumberFormat="1" applyFont="1" applyBorder="1" applyAlignment="1">
      <alignment horizontal="center" vertical="top" wrapText="1"/>
    </xf>
    <xf numFmtId="1" fontId="6" fillId="0" borderId="12" xfId="2" applyNumberFormat="1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0" borderId="12" xfId="2" applyFont="1" applyBorder="1" applyAlignment="1">
      <alignment horizontal="center" vertical="top" wrapText="1"/>
    </xf>
    <xf numFmtId="0" fontId="11" fillId="0" borderId="24" xfId="2" applyFont="1" applyBorder="1" applyAlignment="1">
      <alignment wrapText="1"/>
    </xf>
    <xf numFmtId="0" fontId="11" fillId="0" borderId="8" xfId="2" applyFont="1" applyBorder="1" applyAlignment="1">
      <alignment wrapText="1"/>
    </xf>
    <xf numFmtId="0" fontId="16" fillId="0" borderId="2" xfId="2" applyFont="1"/>
    <xf numFmtId="0" fontId="5" fillId="0" borderId="2" xfId="2" applyFont="1" applyBorder="1"/>
    <xf numFmtId="0" fontId="7" fillId="6" borderId="37" xfId="2" applyFont="1" applyFill="1" applyBorder="1" applyAlignment="1">
      <alignment horizontal="center" vertical="top" wrapText="1"/>
    </xf>
    <xf numFmtId="0" fontId="12" fillId="0" borderId="3" xfId="2" applyFont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0" fontId="17" fillId="6" borderId="24" xfId="2" applyFont="1" applyFill="1" applyBorder="1" applyAlignment="1">
      <alignment horizontal="center" vertical="top" wrapText="1"/>
    </xf>
    <xf numFmtId="0" fontId="20" fillId="6" borderId="4" xfId="2" applyFont="1" applyFill="1" applyBorder="1" applyAlignment="1">
      <alignment horizontal="center" vertical="top" wrapText="1"/>
    </xf>
    <xf numFmtId="0" fontId="20" fillId="6" borderId="7" xfId="2" applyFont="1" applyFill="1" applyBorder="1" applyAlignment="1">
      <alignment horizontal="center" vertical="top" wrapText="1"/>
    </xf>
    <xf numFmtId="0" fontId="11" fillId="6" borderId="24" xfId="2" applyFont="1" applyFill="1" applyBorder="1" applyAlignment="1">
      <alignment wrapText="1"/>
    </xf>
    <xf numFmtId="0" fontId="13" fillId="6" borderId="48" xfId="2" applyFont="1" applyFill="1" applyBorder="1" applyAlignment="1">
      <alignment horizontal="left" vertical="top" wrapText="1"/>
    </xf>
    <xf numFmtId="0" fontId="11" fillId="0" borderId="3" xfId="2" applyFont="1" applyFill="1" applyBorder="1" applyAlignment="1">
      <alignment vertical="top"/>
    </xf>
    <xf numFmtId="0" fontId="16" fillId="6" borderId="2" xfId="2" applyFont="1" applyFill="1"/>
    <xf numFmtId="1" fontId="7" fillId="6" borderId="11" xfId="2" applyNumberFormat="1" applyFont="1" applyFill="1" applyBorder="1" applyAlignment="1">
      <alignment horizontal="center" vertical="top" wrapText="1"/>
    </xf>
    <xf numFmtId="0" fontId="11" fillId="6" borderId="4" xfId="2" applyFont="1" applyFill="1" applyBorder="1" applyAlignment="1">
      <alignment horizontal="center" vertical="top" wrapText="1"/>
    </xf>
    <xf numFmtId="0" fontId="11" fillId="6" borderId="1" xfId="2" applyFont="1" applyFill="1" applyBorder="1" applyAlignment="1">
      <alignment horizontal="center" vertical="top" wrapText="1"/>
    </xf>
    <xf numFmtId="0" fontId="11" fillId="6" borderId="12" xfId="2" applyFont="1" applyFill="1" applyBorder="1" applyAlignment="1">
      <alignment horizontal="center" vertical="top" wrapText="1"/>
    </xf>
    <xf numFmtId="0" fontId="7" fillId="6" borderId="24" xfId="2" applyFont="1" applyFill="1" applyBorder="1" applyAlignment="1">
      <alignment horizontal="center" vertical="top" wrapText="1"/>
    </xf>
    <xf numFmtId="1" fontId="6" fillId="6" borderId="4" xfId="2" applyNumberFormat="1" applyFont="1" applyFill="1" applyBorder="1" applyAlignment="1">
      <alignment horizontal="center" vertical="top" wrapText="1"/>
    </xf>
    <xf numFmtId="1" fontId="6" fillId="6" borderId="7" xfId="2" applyNumberFormat="1" applyFont="1" applyFill="1" applyBorder="1" applyAlignment="1">
      <alignment horizontal="center" vertical="top" wrapText="1"/>
    </xf>
    <xf numFmtId="0" fontId="11" fillId="6" borderId="8" xfId="2" applyFont="1" applyFill="1" applyBorder="1" applyAlignment="1">
      <alignment wrapText="1"/>
    </xf>
    <xf numFmtId="0" fontId="13" fillId="6" borderId="39" xfId="2" applyFont="1" applyFill="1" applyBorder="1" applyAlignment="1">
      <alignment horizontal="left" vertical="top" wrapText="1"/>
    </xf>
    <xf numFmtId="0" fontId="5" fillId="6" borderId="2" xfId="2" applyFont="1" applyFill="1" applyBorder="1"/>
    <xf numFmtId="0" fontId="11" fillId="0" borderId="37" xfId="2" applyFont="1" applyBorder="1" applyAlignment="1">
      <alignment horizontal="center" vertical="top" wrapText="1"/>
    </xf>
    <xf numFmtId="0" fontId="11" fillId="0" borderId="37" xfId="2" applyFont="1" applyFill="1" applyBorder="1" applyAlignment="1">
      <alignment horizontal="center" vertical="top" wrapText="1"/>
    </xf>
    <xf numFmtId="1" fontId="6" fillId="0" borderId="4" xfId="2" applyNumberFormat="1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wrapText="1"/>
    </xf>
    <xf numFmtId="0" fontId="11" fillId="0" borderId="3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5" fillId="0" borderId="2" xfId="2" applyFont="1" applyBorder="1" applyAlignment="1">
      <alignment vertical="top" wrapText="1"/>
    </xf>
    <xf numFmtId="0" fontId="14" fillId="0" borderId="10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28" fillId="0" borderId="2" xfId="2" applyFont="1"/>
    <xf numFmtId="0" fontId="28" fillId="3" borderId="18" xfId="2" applyFont="1" applyFill="1" applyBorder="1" applyAlignment="1">
      <alignment horizontal="left" vertical="top" wrapText="1"/>
    </xf>
    <xf numFmtId="0" fontId="21" fillId="3" borderId="2" xfId="2" applyFont="1" applyFill="1" applyBorder="1" applyAlignment="1">
      <alignment horizontal="left" vertical="top" wrapText="1"/>
    </xf>
    <xf numFmtId="0" fontId="21" fillId="3" borderId="8" xfId="2" applyFont="1" applyFill="1" applyBorder="1" applyAlignment="1">
      <alignment horizontal="left" vertical="top" wrapText="1"/>
    </xf>
    <xf numFmtId="0" fontId="28" fillId="3" borderId="7" xfId="2" applyFont="1" applyFill="1" applyBorder="1" applyAlignment="1">
      <alignment horizontal="left" vertical="top" wrapText="1"/>
    </xf>
    <xf numFmtId="0" fontId="28" fillId="3" borderId="17" xfId="2" applyFont="1" applyFill="1" applyBorder="1" applyAlignment="1">
      <alignment horizontal="center" vertical="top" wrapText="1"/>
    </xf>
    <xf numFmtId="1" fontId="21" fillId="3" borderId="28" xfId="2" applyNumberFormat="1" applyFont="1" applyFill="1" applyBorder="1" applyAlignment="1">
      <alignment horizontal="center" vertical="top" wrapText="1"/>
    </xf>
    <xf numFmtId="1" fontId="21" fillId="3" borderId="18" xfId="2" applyNumberFormat="1" applyFont="1" applyFill="1" applyBorder="1" applyAlignment="1">
      <alignment horizontal="center" vertical="top" wrapText="1"/>
    </xf>
    <xf numFmtId="1" fontId="21" fillId="3" borderId="97" xfId="2" applyNumberFormat="1" applyFont="1" applyFill="1" applyBorder="1" applyAlignment="1">
      <alignment horizontal="center" vertical="top" wrapText="1"/>
    </xf>
    <xf numFmtId="1" fontId="21" fillId="3" borderId="98" xfId="2" applyNumberFormat="1" applyFont="1" applyFill="1" applyBorder="1" applyAlignment="1">
      <alignment horizontal="center" vertical="top" wrapText="1"/>
    </xf>
    <xf numFmtId="1" fontId="21" fillId="3" borderId="99" xfId="2" applyNumberFormat="1" applyFont="1" applyFill="1" applyBorder="1" applyAlignment="1">
      <alignment horizontal="center" vertical="top" wrapText="1"/>
    </xf>
    <xf numFmtId="0" fontId="28" fillId="3" borderId="18" xfId="2" applyFont="1" applyFill="1" applyBorder="1" applyAlignment="1">
      <alignment horizontal="center" vertical="top" wrapText="1"/>
    </xf>
    <xf numFmtId="0" fontId="21" fillId="3" borderId="33" xfId="2" applyFont="1" applyFill="1" applyBorder="1" applyAlignment="1">
      <alignment horizontal="left" vertical="top" wrapText="1"/>
    </xf>
    <xf numFmtId="0" fontId="21" fillId="3" borderId="34" xfId="2" applyFont="1" applyFill="1" applyBorder="1" applyAlignment="1">
      <alignment horizontal="left" vertical="top" wrapText="1"/>
    </xf>
    <xf numFmtId="0" fontId="28" fillId="3" borderId="42" xfId="2" applyFont="1" applyFill="1" applyBorder="1" applyAlignment="1">
      <alignment horizontal="left" vertical="top" wrapText="1"/>
    </xf>
    <xf numFmtId="1" fontId="29" fillId="0" borderId="15" xfId="2" applyNumberFormat="1" applyFont="1" applyBorder="1" applyAlignment="1">
      <alignment horizontal="center" vertical="top" wrapText="1"/>
    </xf>
    <xf numFmtId="1" fontId="21" fillId="2" borderId="15" xfId="2" applyNumberFormat="1" applyFont="1" applyFill="1" applyBorder="1" applyAlignment="1">
      <alignment horizontal="center" vertical="top" wrapText="1"/>
    </xf>
    <xf numFmtId="0" fontId="28" fillId="0" borderId="15" xfId="2" applyFont="1" applyBorder="1" applyAlignment="1">
      <alignment horizontal="center" vertical="top" wrapText="1"/>
    </xf>
    <xf numFmtId="0" fontId="28" fillId="0" borderId="9" xfId="2" applyFont="1" applyBorder="1" applyAlignment="1">
      <alignment horizontal="center" vertical="top" wrapText="1"/>
    </xf>
    <xf numFmtId="1" fontId="13" fillId="0" borderId="35" xfId="2" applyNumberFormat="1" applyFont="1" applyBorder="1" applyAlignment="1">
      <alignment horizontal="right" vertical="top" wrapText="1"/>
    </xf>
    <xf numFmtId="0" fontId="28" fillId="6" borderId="2" xfId="2" applyFont="1" applyFill="1"/>
    <xf numFmtId="0" fontId="28" fillId="0" borderId="1" xfId="2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top" wrapText="1"/>
    </xf>
    <xf numFmtId="1" fontId="21" fillId="2" borderId="1" xfId="2" applyNumberFormat="1" applyFont="1" applyFill="1" applyBorder="1" applyAlignment="1">
      <alignment horizontal="center" vertical="top" wrapText="1"/>
    </xf>
    <xf numFmtId="0" fontId="28" fillId="0" borderId="1" xfId="2" applyFont="1" applyBorder="1" applyAlignment="1">
      <alignment horizontal="center" vertical="top" wrapText="1"/>
    </xf>
    <xf numFmtId="0" fontId="28" fillId="0" borderId="7" xfId="2" applyFont="1" applyBorder="1" applyAlignment="1">
      <alignment horizontal="center" vertical="top" wrapText="1"/>
    </xf>
    <xf numFmtId="0" fontId="13" fillId="6" borderId="24" xfId="2" applyFont="1" applyFill="1" applyBorder="1" applyAlignment="1">
      <alignment horizontal="left" vertical="top" wrapText="1"/>
    </xf>
    <xf numFmtId="1" fontId="13" fillId="0" borderId="24" xfId="2" applyNumberFormat="1" applyFont="1" applyBorder="1" applyAlignment="1">
      <alignment horizontal="right" vertical="top" wrapText="1"/>
    </xf>
    <xf numFmtId="1" fontId="29" fillId="0" borderId="22" xfId="2" applyNumberFormat="1" applyFont="1" applyBorder="1" applyAlignment="1">
      <alignment vertical="center" wrapText="1"/>
    </xf>
    <xf numFmtId="1" fontId="21" fillId="2" borderId="22" xfId="2" applyNumberFormat="1" applyFont="1" applyFill="1" applyBorder="1" applyAlignment="1">
      <alignment vertical="center" wrapText="1"/>
    </xf>
    <xf numFmtId="0" fontId="28" fillId="0" borderId="22" xfId="2" applyFont="1" applyBorder="1" applyAlignment="1">
      <alignment vertical="center" wrapText="1"/>
    </xf>
    <xf numFmtId="0" fontId="28" fillId="0" borderId="5" xfId="2" applyFont="1" applyBorder="1" applyAlignment="1">
      <alignment vertical="center" wrapText="1"/>
    </xf>
    <xf numFmtId="0" fontId="13" fillId="0" borderId="23" xfId="2" applyFont="1" applyBorder="1" applyAlignment="1">
      <alignment vertical="center" wrapText="1"/>
    </xf>
    <xf numFmtId="0" fontId="13" fillId="0" borderId="23" xfId="2" applyFont="1" applyBorder="1" applyAlignment="1">
      <alignment horizontal="left" vertical="top" wrapText="1"/>
    </xf>
    <xf numFmtId="1" fontId="13" fillId="0" borderId="23" xfId="2" applyNumberFormat="1" applyFont="1" applyBorder="1" applyAlignment="1">
      <alignment horizontal="right" vertical="top" wrapText="1"/>
    </xf>
    <xf numFmtId="0" fontId="28" fillId="0" borderId="15" xfId="2" applyFont="1" applyBorder="1"/>
    <xf numFmtId="0" fontId="28" fillId="2" borderId="15" xfId="2" applyFont="1" applyFill="1" applyBorder="1"/>
    <xf numFmtId="0" fontId="28" fillId="0" borderId="9" xfId="2" applyFont="1" applyBorder="1"/>
    <xf numFmtId="0" fontId="28" fillId="0" borderId="1" xfId="2" applyFont="1" applyBorder="1"/>
    <xf numFmtId="0" fontId="28" fillId="2" borderId="1" xfId="2" applyFont="1" applyFill="1" applyBorder="1"/>
    <xf numFmtId="0" fontId="28" fillId="0" borderId="7" xfId="2" applyFont="1" applyBorder="1"/>
    <xf numFmtId="0" fontId="13" fillId="6" borderId="85" xfId="2" applyFont="1" applyFill="1" applyBorder="1" applyAlignment="1">
      <alignment horizontal="left" vertical="center" wrapText="1"/>
    </xf>
    <xf numFmtId="0" fontId="13" fillId="0" borderId="85" xfId="2" applyFont="1" applyBorder="1" applyAlignment="1">
      <alignment vertical="center" wrapText="1"/>
    </xf>
    <xf numFmtId="0" fontId="13" fillId="6" borderId="17" xfId="2" applyFont="1" applyFill="1" applyBorder="1" applyAlignment="1">
      <alignment horizontal="left" vertical="center" wrapText="1"/>
    </xf>
    <xf numFmtId="0" fontId="13" fillId="6" borderId="24" xfId="2" applyFont="1" applyFill="1" applyBorder="1" applyAlignment="1">
      <alignment horizontal="left" vertical="center" wrapText="1"/>
    </xf>
    <xf numFmtId="0" fontId="28" fillId="0" borderId="41" xfId="2" applyFont="1" applyBorder="1"/>
    <xf numFmtId="0" fontId="28" fillId="2" borderId="41" xfId="2" applyFont="1" applyFill="1" applyBorder="1"/>
    <xf numFmtId="0" fontId="28" fillId="0" borderId="5" xfId="2" applyFont="1" applyBorder="1"/>
    <xf numFmtId="0" fontId="13" fillId="0" borderId="23" xfId="1" applyFont="1" applyBorder="1" applyAlignment="1">
      <alignment vertical="center" wrapText="1"/>
    </xf>
    <xf numFmtId="0" fontId="13" fillId="0" borderId="23" xfId="2" applyFont="1" applyBorder="1" applyAlignment="1">
      <alignment horizontal="left" vertical="center" wrapText="1"/>
    </xf>
    <xf numFmtId="0" fontId="29" fillId="0" borderId="35" xfId="2" applyFont="1" applyBorder="1" applyAlignment="1">
      <alignment horizontal="left" vertical="center" textRotation="90" wrapText="1"/>
    </xf>
    <xf numFmtId="0" fontId="29" fillId="0" borderId="105" xfId="2" applyFont="1" applyBorder="1" applyAlignment="1">
      <alignment horizontal="center" vertical="center" textRotation="90" wrapText="1"/>
    </xf>
    <xf numFmtId="0" fontId="29" fillId="0" borderId="35" xfId="2" applyFont="1" applyBorder="1" applyAlignment="1">
      <alignment horizontal="center" vertical="center" textRotation="90" wrapText="1"/>
    </xf>
    <xf numFmtId="0" fontId="28" fillId="0" borderId="35" xfId="2" applyFont="1" applyBorder="1" applyAlignment="1">
      <alignment horizontal="center" vertical="center" textRotation="90" wrapText="1"/>
    </xf>
    <xf numFmtId="0" fontId="28" fillId="0" borderId="50" xfId="2" applyFont="1" applyBorder="1" applyAlignment="1">
      <alignment horizontal="center" vertical="center" textRotation="90" wrapText="1"/>
    </xf>
    <xf numFmtId="0" fontId="29" fillId="0" borderId="80" xfId="2" applyFont="1" applyBorder="1" applyAlignment="1">
      <alignment horizontal="left" vertical="center" textRotation="90" wrapText="1"/>
    </xf>
    <xf numFmtId="0" fontId="29" fillId="0" borderId="80" xfId="2" applyFont="1" applyBorder="1" applyAlignment="1">
      <alignment horizontal="center" vertical="center" textRotation="90" wrapText="1"/>
    </xf>
    <xf numFmtId="0" fontId="28" fillId="0" borderId="80" xfId="2" applyFont="1" applyBorder="1" applyAlignment="1">
      <alignment horizontal="center" vertical="center" textRotation="90" wrapText="1"/>
    </xf>
    <xf numFmtId="0" fontId="21" fillId="0" borderId="16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8" fillId="0" borderId="2" xfId="2" applyFont="1" applyBorder="1" applyAlignment="1">
      <alignment vertical="top" wrapText="1"/>
    </xf>
    <xf numFmtId="0" fontId="28" fillId="0" borderId="2" xfId="2" applyFont="1" applyBorder="1"/>
    <xf numFmtId="0" fontId="14" fillId="0" borderId="15" xfId="2" applyFont="1" applyBorder="1" applyAlignment="1">
      <alignment horizontal="center" vertical="top" wrapText="1"/>
    </xf>
    <xf numFmtId="0" fontId="29" fillId="0" borderId="9" xfId="2" applyFont="1" applyBorder="1" applyAlignment="1">
      <alignment horizontal="left" vertical="top" wrapText="1"/>
    </xf>
    <xf numFmtId="0" fontId="21" fillId="0" borderId="1" xfId="2" applyFont="1" applyBorder="1" applyAlignment="1">
      <alignment horizontal="center" vertical="top" wrapText="1"/>
    </xf>
    <xf numFmtId="0" fontId="29" fillId="0" borderId="7" xfId="2" applyFont="1" applyBorder="1" applyAlignment="1">
      <alignment horizontal="left" vertical="top" wrapText="1"/>
    </xf>
    <xf numFmtId="0" fontId="28" fillId="0" borderId="50" xfId="2" applyFont="1" applyBorder="1" applyAlignment="1">
      <alignment vertical="top" wrapText="1"/>
    </xf>
    <xf numFmtId="0" fontId="21" fillId="0" borderId="9" xfId="2" applyFont="1" applyBorder="1" applyAlignment="1">
      <alignment horizontal="center" vertical="top" wrapText="1"/>
    </xf>
    <xf numFmtId="0" fontId="28" fillId="0" borderId="39" xfId="2" applyFont="1" applyBorder="1" applyAlignment="1">
      <alignment vertical="top" wrapText="1"/>
    </xf>
    <xf numFmtId="0" fontId="21" fillId="0" borderId="7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28" fillId="0" borderId="38" xfId="2" applyFont="1" applyBorder="1" applyAlignment="1">
      <alignment vertical="top" wrapText="1"/>
    </xf>
    <xf numFmtId="0" fontId="21" fillId="0" borderId="5" xfId="2" applyFont="1" applyBorder="1" applyAlignment="1">
      <alignment horizontal="center" vertical="top" wrapText="1"/>
    </xf>
    <xf numFmtId="0" fontId="21" fillId="0" borderId="22" xfId="2" applyFont="1" applyBorder="1" applyAlignment="1">
      <alignment horizontal="center" vertical="top" wrapText="1"/>
    </xf>
    <xf numFmtId="0" fontId="29" fillId="0" borderId="5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3" borderId="18" xfId="2" applyFont="1" applyFill="1" applyBorder="1" applyAlignment="1">
      <alignment horizontal="left" vertical="top" wrapText="1"/>
    </xf>
    <xf numFmtId="0" fontId="7" fillId="3" borderId="52" xfId="2" applyFont="1" applyFill="1" applyBorder="1" applyAlignment="1">
      <alignment horizontal="left" vertical="top" wrapText="1"/>
    </xf>
    <xf numFmtId="0" fontId="7" fillId="3" borderId="17" xfId="2" applyFont="1" applyFill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1" fontId="7" fillId="3" borderId="29" xfId="2" applyNumberFormat="1" applyFont="1" applyFill="1" applyBorder="1" applyAlignment="1">
      <alignment horizontal="center" vertical="top" wrapText="1"/>
    </xf>
    <xf numFmtId="1" fontId="7" fillId="3" borderId="97" xfId="2" applyNumberFormat="1" applyFont="1" applyFill="1" applyBorder="1" applyAlignment="1">
      <alignment horizontal="center" vertical="top" wrapText="1"/>
    </xf>
    <xf numFmtId="1" fontId="7" fillId="3" borderId="98" xfId="2" applyNumberFormat="1" applyFont="1" applyFill="1" applyBorder="1" applyAlignment="1">
      <alignment horizontal="center" vertical="top" wrapText="1"/>
    </xf>
    <xf numFmtId="1" fontId="7" fillId="3" borderId="106" xfId="2" applyNumberFormat="1" applyFont="1" applyFill="1" applyBorder="1" applyAlignment="1">
      <alignment horizontal="center" vertical="top" wrapText="1"/>
    </xf>
    <xf numFmtId="0" fontId="7" fillId="3" borderId="107" xfId="2" applyFont="1" applyFill="1" applyBorder="1" applyAlignment="1">
      <alignment horizontal="left" vertical="top" wrapText="1"/>
    </xf>
    <xf numFmtId="0" fontId="12" fillId="0" borderId="2" xfId="2" applyFont="1" applyFill="1"/>
    <xf numFmtId="1" fontId="7" fillId="0" borderId="1" xfId="2" applyNumberFormat="1" applyFont="1" applyFill="1" applyBorder="1" applyAlignment="1">
      <alignment horizontal="center" vertical="top" wrapText="1"/>
    </xf>
    <xf numFmtId="1" fontId="7" fillId="3" borderId="14" xfId="2" applyNumberFormat="1" applyFont="1" applyFill="1" applyBorder="1" applyAlignment="1">
      <alignment horizontal="center" vertical="top" wrapText="1"/>
    </xf>
    <xf numFmtId="1" fontId="7" fillId="0" borderId="49" xfId="2" applyNumberFormat="1" applyFont="1" applyFill="1" applyBorder="1" applyAlignment="1">
      <alignment horizontal="center" vertical="top" wrapText="1"/>
    </xf>
    <xf numFmtId="1" fontId="11" fillId="0" borderId="4" xfId="2" applyNumberFormat="1" applyFont="1" applyFill="1" applyBorder="1" applyAlignment="1">
      <alignment horizontal="center" vertical="top" wrapText="1"/>
    </xf>
    <xf numFmtId="1" fontId="11" fillId="0" borderId="1" xfId="2" applyNumberFormat="1" applyFont="1" applyFill="1" applyBorder="1" applyAlignment="1">
      <alignment horizontal="center" vertical="top" wrapText="1"/>
    </xf>
    <xf numFmtId="1" fontId="11" fillId="0" borderId="12" xfId="2" applyNumberFormat="1" applyFont="1" applyFill="1" applyBorder="1" applyAlignment="1">
      <alignment horizontal="center" vertical="top" wrapText="1"/>
    </xf>
    <xf numFmtId="0" fontId="7" fillId="0" borderId="40" xfId="2" applyFont="1" applyFill="1" applyBorder="1" applyAlignment="1">
      <alignment horizontal="center" vertical="top" wrapText="1"/>
    </xf>
    <xf numFmtId="1" fontId="7" fillId="0" borderId="19" xfId="2" applyNumberFormat="1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left" vertical="top" wrapText="1"/>
    </xf>
    <xf numFmtId="0" fontId="6" fillId="0" borderId="4" xfId="2" applyFont="1" applyFill="1" applyBorder="1" applyAlignment="1">
      <alignment horizontal="left" vertical="top" wrapText="1"/>
    </xf>
    <xf numFmtId="1" fontId="6" fillId="3" borderId="103" xfId="2" applyNumberFormat="1" applyFont="1" applyFill="1" applyBorder="1" applyAlignment="1">
      <alignment horizontal="center" vertical="top" wrapText="1"/>
    </xf>
    <xf numFmtId="1" fontId="7" fillId="0" borderId="87" xfId="2" applyNumberFormat="1" applyFont="1" applyFill="1" applyBorder="1" applyAlignment="1">
      <alignment horizontal="center" vertical="top" wrapText="1"/>
    </xf>
    <xf numFmtId="0" fontId="30" fillId="0" borderId="38" xfId="2" applyFont="1" applyBorder="1" applyAlignment="1">
      <alignment horizontal="center"/>
    </xf>
    <xf numFmtId="1" fontId="12" fillId="3" borderId="3" xfId="2" applyNumberFormat="1" applyFont="1" applyFill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31" fillId="0" borderId="3" xfId="2" applyFont="1" applyBorder="1" applyAlignment="1">
      <alignment horizontal="center"/>
    </xf>
    <xf numFmtId="0" fontId="13" fillId="6" borderId="4" xfId="2" applyFont="1" applyFill="1" applyBorder="1" applyAlignment="1">
      <alignment horizontal="left" vertical="top" wrapText="1"/>
    </xf>
    <xf numFmtId="1" fontId="6" fillId="0" borderId="5" xfId="2" applyNumberFormat="1" applyFont="1" applyBorder="1" applyAlignment="1">
      <alignment horizontal="right" vertical="top" wrapText="1"/>
    </xf>
    <xf numFmtId="1" fontId="12" fillId="5" borderId="3" xfId="2" applyNumberFormat="1" applyFont="1" applyFill="1" applyBorder="1" applyAlignment="1">
      <alignment horizontal="center"/>
    </xf>
    <xf numFmtId="0" fontId="12" fillId="5" borderId="3" xfId="2" applyFont="1" applyFill="1" applyBorder="1" applyAlignment="1">
      <alignment horizontal="center"/>
    </xf>
    <xf numFmtId="1" fontId="6" fillId="5" borderId="3" xfId="2" applyNumberFormat="1" applyFont="1" applyFill="1" applyBorder="1" applyAlignment="1">
      <alignment horizontal="center" vertical="top" wrapText="1"/>
    </xf>
    <xf numFmtId="1" fontId="11" fillId="0" borderId="4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top" wrapText="1"/>
    </xf>
    <xf numFmtId="1" fontId="11" fillId="0" borderId="7" xfId="2" applyNumberFormat="1" applyFont="1" applyBorder="1" applyAlignment="1">
      <alignment horizontal="center" vertical="top" wrapText="1"/>
    </xf>
    <xf numFmtId="1" fontId="11" fillId="0" borderId="12" xfId="2" applyNumberFormat="1" applyFont="1" applyBorder="1" applyAlignment="1">
      <alignment horizontal="center" vertical="top" wrapText="1"/>
    </xf>
    <xf numFmtId="0" fontId="13" fillId="0" borderId="4" xfId="2" applyFont="1" applyBorder="1" applyAlignment="1">
      <alignment horizontal="left" vertical="top" wrapText="1"/>
    </xf>
    <xf numFmtId="1" fontId="30" fillId="0" borderId="38" xfId="2" applyNumberFormat="1" applyFont="1" applyBorder="1" applyAlignment="1">
      <alignment horizontal="center"/>
    </xf>
    <xf numFmtId="1" fontId="21" fillId="0" borderId="3" xfId="2" applyNumberFormat="1" applyFont="1" applyBorder="1" applyAlignment="1">
      <alignment horizontal="center"/>
    </xf>
    <xf numFmtId="0" fontId="32" fillId="5" borderId="3" xfId="2" applyFont="1" applyFill="1" applyBorder="1" applyAlignment="1">
      <alignment horizontal="center"/>
    </xf>
    <xf numFmtId="0" fontId="21" fillId="0" borderId="3" xfId="2" applyFont="1" applyBorder="1" applyAlignment="1">
      <alignment horizontal="center"/>
    </xf>
    <xf numFmtId="1" fontId="17" fillId="6" borderId="23" xfId="2" applyNumberFormat="1" applyFont="1" applyFill="1" applyBorder="1" applyAlignment="1">
      <alignment horizontal="center" vertical="top" wrapText="1"/>
    </xf>
    <xf numFmtId="1" fontId="19" fillId="3" borderId="3" xfId="2" applyNumberFormat="1" applyFont="1" applyFill="1" applyBorder="1" applyAlignment="1">
      <alignment horizontal="center" vertical="top" wrapText="1"/>
    </xf>
    <xf numFmtId="1" fontId="17" fillId="6" borderId="19" xfId="2" applyNumberFormat="1" applyFont="1" applyFill="1" applyBorder="1" applyAlignment="1">
      <alignment horizontal="center" vertical="top" wrapText="1"/>
    </xf>
    <xf numFmtId="1" fontId="17" fillId="3" borderId="3" xfId="2" applyNumberFormat="1" applyFont="1" applyFill="1" applyBorder="1" applyAlignment="1">
      <alignment horizontal="center" vertical="top" wrapText="1"/>
    </xf>
    <xf numFmtId="0" fontId="20" fillId="6" borderId="12" xfId="2" applyFont="1" applyFill="1" applyBorder="1" applyAlignment="1">
      <alignment horizontal="center" vertical="top" wrapText="1"/>
    </xf>
    <xf numFmtId="0" fontId="7" fillId="0" borderId="40" xfId="2" applyFont="1" applyBorder="1" applyAlignment="1">
      <alignment horizontal="center" vertical="top" wrapText="1"/>
    </xf>
    <xf numFmtId="0" fontId="33" fillId="0" borderId="3" xfId="2" applyFont="1" applyFill="1" applyBorder="1" applyAlignment="1">
      <alignment horizontal="center" vertical="center" wrapText="1"/>
    </xf>
    <xf numFmtId="0" fontId="34" fillId="3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top" wrapText="1"/>
    </xf>
    <xf numFmtId="1" fontId="6" fillId="6" borderId="5" xfId="2" applyNumberFormat="1" applyFont="1" applyFill="1" applyBorder="1" applyAlignment="1">
      <alignment horizontal="right" vertical="top" wrapText="1"/>
    </xf>
    <xf numFmtId="0" fontId="11" fillId="0" borderId="41" xfId="2" applyFont="1" applyBorder="1" applyAlignment="1">
      <alignment horizontal="center" vertical="top" wrapText="1"/>
    </xf>
    <xf numFmtId="1" fontId="11" fillId="0" borderId="41" xfId="2" applyNumberFormat="1" applyFont="1" applyBorder="1" applyAlignment="1">
      <alignment horizontal="center" vertical="top" wrapText="1"/>
    </xf>
    <xf numFmtId="0" fontId="11" fillId="0" borderId="108" xfId="2" applyFont="1" applyBorder="1" applyAlignment="1">
      <alignment horizontal="center" vertical="top" wrapText="1"/>
    </xf>
    <xf numFmtId="0" fontId="11" fillId="0" borderId="40" xfId="2" applyFont="1" applyBorder="1" applyAlignment="1">
      <alignment wrapText="1"/>
    </xf>
    <xf numFmtId="0" fontId="6" fillId="0" borderId="107" xfId="2" applyFont="1" applyBorder="1" applyAlignment="1">
      <alignment horizontal="left" vertical="top" wrapText="1"/>
    </xf>
    <xf numFmtId="0" fontId="7" fillId="0" borderId="23" xfId="2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top" wrapText="1"/>
    </xf>
    <xf numFmtId="0" fontId="11" fillId="0" borderId="22" xfId="2" applyFont="1" applyBorder="1" applyAlignment="1">
      <alignment horizontal="center" vertical="top" wrapText="1"/>
    </xf>
    <xf numFmtId="1" fontId="11" fillId="0" borderId="22" xfId="2" applyNumberFormat="1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23" xfId="2" applyFont="1" applyFill="1" applyBorder="1" applyAlignment="1">
      <alignment wrapText="1"/>
    </xf>
    <xf numFmtId="0" fontId="6" fillId="0" borderId="13" xfId="2" applyFont="1" applyBorder="1" applyAlignment="1">
      <alignment horizontal="left" vertical="top" wrapText="1"/>
    </xf>
    <xf numFmtId="0" fontId="5" fillId="3" borderId="30" xfId="2" applyFont="1" applyFill="1" applyBorder="1" applyAlignment="1">
      <alignment horizontal="left" vertical="top" wrapText="1"/>
    </xf>
    <xf numFmtId="0" fontId="5" fillId="3" borderId="18" xfId="2" applyFont="1" applyFill="1" applyBorder="1" applyAlignment="1">
      <alignment horizontal="left" vertical="top" wrapText="1"/>
    </xf>
    <xf numFmtId="0" fontId="7" fillId="3" borderId="100" xfId="2" applyFont="1" applyFill="1" applyBorder="1" applyAlignment="1">
      <alignment horizontal="left" vertical="top" wrapText="1"/>
    </xf>
    <xf numFmtId="0" fontId="5" fillId="3" borderId="106" xfId="2" applyFont="1" applyFill="1" applyBorder="1" applyAlignment="1">
      <alignment horizontal="left" vertical="top" wrapText="1"/>
    </xf>
    <xf numFmtId="0" fontId="7" fillId="3" borderId="30" xfId="2" applyFont="1" applyFill="1" applyBorder="1" applyAlignment="1">
      <alignment horizontal="left" vertical="top" wrapText="1"/>
    </xf>
    <xf numFmtId="0" fontId="5" fillId="3" borderId="9" xfId="2" applyFont="1" applyFill="1" applyBorder="1" applyAlignment="1">
      <alignment horizontal="left" vertical="top" wrapText="1"/>
    </xf>
    <xf numFmtId="0" fontId="5" fillId="3" borderId="33" xfId="2" applyFont="1" applyFill="1" applyBorder="1" applyAlignment="1">
      <alignment horizontal="center" vertical="top" wrapText="1"/>
    </xf>
    <xf numFmtId="1" fontId="7" fillId="3" borderId="100" xfId="2" applyNumberFormat="1" applyFont="1" applyFill="1" applyBorder="1" applyAlignment="1">
      <alignment horizontal="center" vertical="top" wrapText="1"/>
    </xf>
    <xf numFmtId="0" fontId="5" fillId="3" borderId="17" xfId="2" applyFont="1" applyFill="1" applyBorder="1" applyAlignment="1">
      <alignment horizontal="center" vertical="top" wrapText="1"/>
    </xf>
    <xf numFmtId="0" fontId="5" fillId="3" borderId="42" xfId="2" applyFont="1" applyFill="1" applyBorder="1" applyAlignment="1">
      <alignment horizontal="left" vertical="top" wrapText="1"/>
    </xf>
    <xf numFmtId="0" fontId="5" fillId="0" borderId="2" xfId="2" applyFont="1" applyAlignment="1">
      <alignment wrapText="1"/>
    </xf>
    <xf numFmtId="0" fontId="5" fillId="0" borderId="56" xfId="2" applyFont="1" applyBorder="1" applyAlignment="1">
      <alignment horizontal="center" vertical="center" wrapText="1"/>
    </xf>
    <xf numFmtId="0" fontId="4" fillId="0" borderId="58" xfId="2" applyFont="1" applyBorder="1" applyAlignment="1">
      <alignment vertical="center" wrapText="1"/>
    </xf>
    <xf numFmtId="0" fontId="13" fillId="0" borderId="61" xfId="2" applyFont="1" applyBorder="1" applyAlignment="1">
      <alignment horizontal="left" vertical="top" wrapText="1"/>
    </xf>
    <xf numFmtId="1" fontId="6" fillId="0" borderId="110" xfId="2" applyNumberFormat="1" applyFont="1" applyBorder="1" applyAlignment="1">
      <alignment horizontal="right" vertical="top" wrapText="1"/>
    </xf>
    <xf numFmtId="0" fontId="5" fillId="0" borderId="4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24" xfId="2" applyFont="1" applyBorder="1" applyAlignment="1">
      <alignment wrapText="1"/>
    </xf>
    <xf numFmtId="1" fontId="6" fillId="0" borderId="7" xfId="2" applyNumberFormat="1" applyFont="1" applyBorder="1" applyAlignment="1">
      <alignment horizontal="right" vertical="top" wrapText="1"/>
    </xf>
    <xf numFmtId="0" fontId="5" fillId="0" borderId="72" xfId="2" applyFont="1" applyBorder="1" applyAlignment="1">
      <alignment horizontal="center" vertical="center" wrapText="1"/>
    </xf>
    <xf numFmtId="0" fontId="35" fillId="0" borderId="2" xfId="2" applyFont="1" applyBorder="1" applyAlignment="1">
      <alignment wrapText="1"/>
    </xf>
    <xf numFmtId="0" fontId="5" fillId="6" borderId="2" xfId="2" applyFont="1" applyFill="1" applyAlignment="1">
      <alignment wrapText="1"/>
    </xf>
    <xf numFmtId="0" fontId="5" fillId="6" borderId="2" xfId="2" applyFont="1" applyFill="1" applyAlignment="1"/>
    <xf numFmtId="0" fontId="4" fillId="6" borderId="24" xfId="2" applyFont="1" applyFill="1" applyBorder="1" applyAlignment="1">
      <alignment vertical="center" wrapText="1"/>
    </xf>
    <xf numFmtId="0" fontId="4" fillId="0" borderId="40" xfId="2" applyFont="1" applyBorder="1" applyAlignment="1">
      <alignment vertical="center" wrapText="1"/>
    </xf>
    <xf numFmtId="0" fontId="13" fillId="0" borderId="107" xfId="2" applyFont="1" applyBorder="1" applyAlignment="1">
      <alignment horizontal="left" vertical="top" wrapText="1"/>
    </xf>
    <xf numFmtId="0" fontId="4" fillId="0" borderId="24" xfId="2" applyFont="1" applyBorder="1" applyAlignment="1">
      <alignment vertical="center" wrapText="1"/>
    </xf>
    <xf numFmtId="0" fontId="13" fillId="0" borderId="37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top" wrapText="1"/>
    </xf>
    <xf numFmtId="0" fontId="13" fillId="0" borderId="49" xfId="2" applyFont="1" applyBorder="1" applyAlignment="1">
      <alignment horizontal="left" vertical="top" wrapText="1"/>
    </xf>
    <xf numFmtId="0" fontId="5" fillId="0" borderId="16" xfId="2" applyFont="1" applyBorder="1" applyAlignment="1">
      <alignment horizontal="center" vertical="center" textRotation="90" wrapText="1"/>
    </xf>
    <xf numFmtId="0" fontId="7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50" xfId="2" applyFont="1" applyBorder="1" applyAlignment="1">
      <alignment vertical="top" wrapText="1"/>
    </xf>
    <xf numFmtId="0" fontId="5" fillId="0" borderId="39" xfId="2" applyFont="1" applyBorder="1" applyAlignment="1">
      <alignment vertical="top" wrapText="1"/>
    </xf>
    <xf numFmtId="0" fontId="5" fillId="0" borderId="38" xfId="2" applyFont="1" applyBorder="1" applyAlignment="1">
      <alignment vertical="top" wrapText="1"/>
    </xf>
    <xf numFmtId="1" fontId="7" fillId="2" borderId="23" xfId="2" applyNumberFormat="1" applyFont="1" applyFill="1" applyBorder="1" applyAlignment="1">
      <alignment horizontal="center" vertical="top" wrapText="1"/>
    </xf>
    <xf numFmtId="0" fontId="12" fillId="0" borderId="37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1" fontId="6" fillId="2" borderId="23" xfId="2" applyNumberFormat="1" applyFont="1" applyFill="1" applyBorder="1" applyAlignment="1">
      <alignment horizontal="center" vertical="top" wrapText="1"/>
    </xf>
    <xf numFmtId="0" fontId="11" fillId="0" borderId="24" xfId="2" applyFont="1" applyBorder="1" applyAlignment="1">
      <alignment horizontal="center" vertical="top" wrapText="1"/>
    </xf>
    <xf numFmtId="0" fontId="11" fillId="0" borderId="1" xfId="2" applyFont="1" applyBorder="1" applyAlignment="1">
      <alignment wrapText="1"/>
    </xf>
    <xf numFmtId="0" fontId="12" fillId="0" borderId="7" xfId="2" applyFont="1" applyBorder="1" applyAlignment="1">
      <alignment horizontal="center" vertical="top" wrapText="1"/>
    </xf>
    <xf numFmtId="1" fontId="6" fillId="0" borderId="3" xfId="2" applyNumberFormat="1" applyFont="1" applyBorder="1" applyAlignment="1">
      <alignment horizontal="center" vertical="center" textRotation="90" wrapText="1"/>
    </xf>
    <xf numFmtId="1" fontId="5" fillId="0" borderId="2" xfId="2" applyNumberFormat="1" applyFont="1" applyBorder="1" applyAlignment="1">
      <alignment vertical="top" wrapText="1"/>
    </xf>
    <xf numFmtId="1" fontId="5" fillId="0" borderId="2" xfId="2" applyNumberFormat="1" applyFont="1" applyBorder="1"/>
    <xf numFmtId="0" fontId="38" fillId="0" borderId="2" xfId="1" applyFont="1"/>
    <xf numFmtId="0" fontId="41" fillId="0" borderId="2" xfId="1" applyFont="1" applyAlignment="1">
      <alignment horizontal="center"/>
    </xf>
    <xf numFmtId="0" fontId="38" fillId="0" borderId="3" xfId="1" applyFont="1" applyBorder="1" applyAlignment="1">
      <alignment horizontal="center" vertical="center"/>
    </xf>
    <xf numFmtId="0" fontId="42" fillId="7" borderId="3" xfId="1" applyFont="1" applyFill="1" applyBorder="1" applyAlignment="1">
      <alignment vertical="center" wrapText="1"/>
    </xf>
    <xf numFmtId="0" fontId="31" fillId="0" borderId="2" xfId="1" applyFont="1" applyAlignment="1">
      <alignment horizontal="center"/>
    </xf>
    <xf numFmtId="0" fontId="43" fillId="0" borderId="2" xfId="2" applyFont="1" applyAlignment="1">
      <alignment wrapText="1"/>
    </xf>
    <xf numFmtId="0" fontId="28" fillId="0" borderId="46" xfId="2" applyFont="1" applyBorder="1"/>
    <xf numFmtId="0" fontId="28" fillId="0" borderId="45" xfId="2" applyFont="1" applyBorder="1"/>
    <xf numFmtId="0" fontId="28" fillId="2" borderId="45" xfId="2" applyFont="1" applyFill="1" applyBorder="1"/>
    <xf numFmtId="0" fontId="28" fillId="0" borderId="16" xfId="2" applyFont="1" applyBorder="1" applyAlignment="1">
      <alignment vertical="top"/>
    </xf>
    <xf numFmtId="0" fontId="28" fillId="0" borderId="17" xfId="2" applyFont="1" applyBorder="1" applyAlignment="1">
      <alignment vertical="top"/>
    </xf>
    <xf numFmtId="0" fontId="13" fillId="6" borderId="39" xfId="2" applyFont="1" applyFill="1" applyBorder="1" applyAlignment="1">
      <alignment horizontal="left" vertical="center" wrapText="1"/>
    </xf>
    <xf numFmtId="0" fontId="35" fillId="0" borderId="30" xfId="2" applyFont="1" applyBorder="1" applyAlignment="1">
      <alignment vertical="center"/>
    </xf>
    <xf numFmtId="0" fontId="16" fillId="0" borderId="2" xfId="2" applyFont="1" applyFill="1"/>
    <xf numFmtId="1" fontId="13" fillId="0" borderId="80" xfId="2" applyNumberFormat="1" applyFont="1" applyBorder="1" applyAlignment="1">
      <alignment horizontal="right" vertical="top" wrapText="1"/>
    </xf>
    <xf numFmtId="0" fontId="28" fillId="0" borderId="42" xfId="2" applyFont="1" applyBorder="1" applyAlignment="1">
      <alignment vertical="center" wrapText="1"/>
    </xf>
    <xf numFmtId="0" fontId="28" fillId="0" borderId="41" xfId="2" applyFont="1" applyBorder="1" applyAlignment="1">
      <alignment vertical="center" wrapText="1"/>
    </xf>
    <xf numFmtId="1" fontId="29" fillId="0" borderId="41" xfId="2" applyNumberFormat="1" applyFont="1" applyBorder="1" applyAlignment="1">
      <alignment vertical="center" wrapText="1"/>
    </xf>
    <xf numFmtId="1" fontId="21" fillId="2" borderId="41" xfId="2" applyNumberFormat="1" applyFont="1" applyFill="1" applyBorder="1" applyAlignment="1">
      <alignment vertical="center" wrapText="1"/>
    </xf>
    <xf numFmtId="0" fontId="21" fillId="0" borderId="16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1" fontId="29" fillId="0" borderId="45" xfId="2" applyNumberFormat="1" applyFont="1" applyBorder="1" applyAlignment="1">
      <alignment horizontal="center" vertical="center" wrapText="1"/>
    </xf>
    <xf numFmtId="0" fontId="28" fillId="0" borderId="82" xfId="2" applyFont="1" applyBorder="1" applyAlignment="1">
      <alignment horizontal="center" vertical="center" wrapText="1"/>
    </xf>
    <xf numFmtId="1" fontId="21" fillId="2" borderId="45" xfId="2" applyNumberFormat="1" applyFont="1" applyFill="1" applyBorder="1" applyAlignment="1">
      <alignment horizontal="center" vertical="center" wrapText="1"/>
    </xf>
    <xf numFmtId="1" fontId="29" fillId="0" borderId="104" xfId="2" applyNumberFormat="1" applyFont="1" applyBorder="1" applyAlignment="1">
      <alignment horizontal="center" vertical="center" wrapText="1"/>
    </xf>
    <xf numFmtId="0" fontId="21" fillId="0" borderId="80" xfId="2" applyFont="1" applyBorder="1" applyAlignment="1">
      <alignment horizontal="center" vertical="center" wrapText="1"/>
    </xf>
    <xf numFmtId="0" fontId="28" fillId="0" borderId="101" xfId="2" applyFont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0" borderId="101" xfId="2" applyFont="1" applyBorder="1" applyAlignment="1">
      <alignment horizontal="center" vertical="center" wrapText="1"/>
    </xf>
    <xf numFmtId="1" fontId="21" fillId="2" borderId="101" xfId="2" applyNumberFormat="1" applyFont="1" applyFill="1" applyBorder="1" applyAlignment="1">
      <alignment horizontal="center" vertical="center" wrapText="1"/>
    </xf>
    <xf numFmtId="1" fontId="29" fillId="0" borderId="101" xfId="2" applyNumberFormat="1" applyFont="1" applyBorder="1" applyAlignment="1">
      <alignment horizontal="center" vertical="center" wrapText="1"/>
    </xf>
    <xf numFmtId="1" fontId="29" fillId="0" borderId="32" xfId="2" applyNumberFormat="1" applyFont="1" applyBorder="1" applyAlignment="1">
      <alignment horizontal="center" vertical="center" wrapText="1"/>
    </xf>
    <xf numFmtId="0" fontId="28" fillId="0" borderId="102" xfId="2" applyFont="1" applyBorder="1" applyAlignment="1">
      <alignment horizontal="center" vertical="center" wrapText="1"/>
    </xf>
    <xf numFmtId="0" fontId="6" fillId="0" borderId="11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09" xfId="2" applyFont="1" applyBorder="1" applyAlignment="1">
      <alignment horizontal="center" vertical="center" wrapText="1"/>
    </xf>
    <xf numFmtId="1" fontId="6" fillId="0" borderId="72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56" xfId="2" applyNumberFormat="1" applyFont="1" applyBorder="1" applyAlignment="1">
      <alignment horizontal="center" vertical="center" wrapText="1"/>
    </xf>
    <xf numFmtId="1" fontId="6" fillId="0" borderId="66" xfId="2" applyNumberFormat="1" applyFont="1" applyBorder="1" applyAlignment="1">
      <alignment horizontal="right" vertical="top" wrapText="1"/>
    </xf>
    <xf numFmtId="0" fontId="11" fillId="0" borderId="2" xfId="2" applyFont="1" applyAlignment="1">
      <alignment vertical="top" wrapText="1"/>
    </xf>
    <xf numFmtId="0" fontId="6" fillId="0" borderId="24" xfId="2" applyFont="1" applyBorder="1" applyAlignment="1">
      <alignment vertical="center"/>
    </xf>
    <xf numFmtId="0" fontId="24" fillId="0" borderId="95" xfId="2" applyFont="1" applyBorder="1" applyAlignment="1">
      <alignment horizontal="center" vertical="center" wrapText="1"/>
    </xf>
    <xf numFmtId="0" fontId="24" fillId="0" borderId="72" xfId="2" applyFont="1" applyBorder="1" applyAlignment="1">
      <alignment horizontal="center" vertical="center" wrapText="1"/>
    </xf>
    <xf numFmtId="0" fontId="24" fillId="0" borderId="76" xfId="2" applyFont="1" applyBorder="1" applyAlignment="1">
      <alignment horizontal="center" vertical="center" wrapText="1"/>
    </xf>
    <xf numFmtId="1" fontId="7" fillId="2" borderId="74" xfId="2" applyNumberFormat="1" applyFont="1" applyFill="1" applyBorder="1" applyAlignment="1">
      <alignment horizontal="center" vertical="center" wrapText="1"/>
    </xf>
    <xf numFmtId="1" fontId="7" fillId="0" borderId="74" xfId="2" applyNumberFormat="1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1" fontId="7" fillId="2" borderId="24" xfId="2" applyNumberFormat="1" applyFont="1" applyFill="1" applyBorder="1" applyAlignment="1">
      <alignment horizontal="center" vertical="center" wrapText="1"/>
    </xf>
    <xf numFmtId="1" fontId="7" fillId="0" borderId="24" xfId="2" applyNumberFormat="1" applyFont="1" applyBorder="1" applyAlignment="1">
      <alignment horizontal="center" vertical="center" wrapText="1"/>
    </xf>
    <xf numFmtId="1" fontId="7" fillId="0" borderId="58" xfId="2" applyNumberFormat="1" applyFont="1" applyBorder="1" applyAlignment="1">
      <alignment horizontal="center" vertical="center" wrapText="1"/>
    </xf>
    <xf numFmtId="0" fontId="24" fillId="0" borderId="110" xfId="2" applyFont="1" applyBorder="1" applyAlignment="1">
      <alignment horizontal="center" vertical="center" wrapText="1"/>
    </xf>
    <xf numFmtId="0" fontId="24" fillId="0" borderId="56" xfId="2" applyFont="1" applyBorder="1" applyAlignment="1">
      <alignment horizontal="center" vertical="center" wrapText="1"/>
    </xf>
    <xf numFmtId="0" fontId="26" fillId="0" borderId="56" xfId="2" applyFont="1" applyBorder="1" applyAlignment="1">
      <alignment horizontal="center" vertical="center" wrapText="1"/>
    </xf>
    <xf numFmtId="0" fontId="24" fillId="0" borderId="61" xfId="2" applyFont="1" applyBorder="1" applyAlignment="1">
      <alignment horizontal="center" vertical="center" wrapText="1"/>
    </xf>
    <xf numFmtId="1" fontId="7" fillId="2" borderId="58" xfId="2" applyNumberFormat="1" applyFont="1" applyFill="1" applyBorder="1" applyAlignment="1">
      <alignment horizontal="center" vertical="center" wrapText="1"/>
    </xf>
    <xf numFmtId="1" fontId="23" fillId="2" borderId="74" xfId="2" applyNumberFormat="1" applyFont="1" applyFill="1" applyBorder="1" applyAlignment="1">
      <alignment horizontal="center" vertical="center" wrapText="1"/>
    </xf>
    <xf numFmtId="0" fontId="23" fillId="0" borderId="7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23" fillId="2" borderId="24" xfId="2" applyNumberFormat="1" applyFont="1" applyFill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 wrapText="1"/>
    </xf>
    <xf numFmtId="1" fontId="23" fillId="2" borderId="58" xfId="2" applyNumberFormat="1" applyFont="1" applyFill="1" applyBorder="1" applyAlignment="1">
      <alignment horizontal="center" vertical="center" wrapText="1"/>
    </xf>
    <xf numFmtId="0" fontId="23" fillId="0" borderId="58" xfId="2" applyFont="1" applyBorder="1" applyAlignment="1">
      <alignment horizontal="center" vertical="center" wrapText="1"/>
    </xf>
    <xf numFmtId="0" fontId="6" fillId="0" borderId="9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10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/>
    </xf>
    <xf numFmtId="0" fontId="28" fillId="0" borderId="22" xfId="2" applyFont="1" applyBorder="1" applyAlignment="1">
      <alignment horizontal="center" vertical="center" wrapText="1"/>
    </xf>
    <xf numFmtId="1" fontId="29" fillId="0" borderId="22" xfId="2" applyNumberFormat="1" applyFont="1" applyBorder="1" applyAlignment="1">
      <alignment horizontal="center" vertical="center" wrapText="1"/>
    </xf>
    <xf numFmtId="0" fontId="28" fillId="0" borderId="22" xfId="2" applyFont="1" applyBorder="1" applyAlignment="1">
      <alignment horizontal="center" vertical="center"/>
    </xf>
    <xf numFmtId="1" fontId="21" fillId="2" borderId="22" xfId="2" applyNumberFormat="1" applyFont="1" applyFill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/>
    </xf>
    <xf numFmtId="0" fontId="28" fillId="0" borderId="1" xfId="2" applyFont="1" applyBorder="1" applyAlignment="1">
      <alignment horizontal="center" vertical="center"/>
    </xf>
    <xf numFmtId="1" fontId="21" fillId="2" borderId="1" xfId="2" applyNumberFormat="1" applyFont="1" applyFill="1" applyBorder="1" applyAlignment="1">
      <alignment horizontal="center" vertical="center" wrapText="1"/>
    </xf>
    <xf numFmtId="0" fontId="29" fillId="0" borderId="13" xfId="2" applyFont="1" applyBorder="1" applyAlignment="1">
      <alignment vertical="center" wrapText="1"/>
    </xf>
    <xf numFmtId="0" fontId="29" fillId="0" borderId="107" xfId="2" applyFont="1" applyBorder="1" applyAlignment="1">
      <alignment vertical="center" wrapText="1"/>
    </xf>
    <xf numFmtId="0" fontId="29" fillId="0" borderId="4" xfId="2" applyFont="1" applyBorder="1" applyAlignment="1">
      <alignment vertical="center" wrapText="1"/>
    </xf>
    <xf numFmtId="0" fontId="29" fillId="0" borderId="52" xfId="2" applyFont="1" applyBorder="1" applyAlignment="1">
      <alignment vertical="center" wrapText="1"/>
    </xf>
    <xf numFmtId="0" fontId="28" fillId="0" borderId="5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28" fillId="0" borderId="9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1" fontId="29" fillId="0" borderId="15" xfId="2" applyNumberFormat="1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/>
    </xf>
    <xf numFmtId="1" fontId="21" fillId="2" borderId="15" xfId="2" applyNumberFormat="1" applyFont="1" applyFill="1" applyBorder="1" applyAlignment="1">
      <alignment horizontal="center" vertical="center" wrapText="1"/>
    </xf>
    <xf numFmtId="1" fontId="29" fillId="0" borderId="13" xfId="2" applyNumberFormat="1" applyFont="1" applyBorder="1" applyAlignment="1">
      <alignment horizontal="center" vertical="center" wrapText="1"/>
    </xf>
    <xf numFmtId="1" fontId="29" fillId="0" borderId="4" xfId="2" applyNumberFormat="1" applyFont="1" applyBorder="1" applyAlignment="1">
      <alignment horizontal="center" vertical="center" wrapText="1"/>
    </xf>
    <xf numFmtId="1" fontId="29" fillId="0" borderId="52" xfId="2" applyNumberFormat="1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35" xfId="2" applyFont="1" applyBorder="1" applyAlignment="1">
      <alignment horizontal="center" vertical="center" wrapText="1"/>
    </xf>
    <xf numFmtId="1" fontId="13" fillId="0" borderId="40" xfId="2" applyNumberFormat="1" applyFont="1" applyBorder="1" applyAlignment="1">
      <alignment horizontal="right" vertical="top" wrapText="1"/>
    </xf>
    <xf numFmtId="0" fontId="13" fillId="0" borderId="30" xfId="2" applyFont="1" applyBorder="1" applyAlignment="1">
      <alignment vertical="top" wrapText="1"/>
    </xf>
    <xf numFmtId="0" fontId="13" fillId="0" borderId="35" xfId="2" applyFont="1" applyBorder="1" applyAlignment="1">
      <alignment vertical="center" wrapText="1"/>
    </xf>
    <xf numFmtId="0" fontId="28" fillId="0" borderId="112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13" fillId="6" borderId="24" xfId="2" applyFont="1" applyFill="1" applyBorder="1" applyAlignment="1">
      <alignment horizontal="right" vertical="top" wrapText="1"/>
    </xf>
    <xf numFmtId="0" fontId="11" fillId="0" borderId="37" xfId="2" applyFont="1" applyBorder="1" applyAlignment="1">
      <alignment vertical="center" wrapText="1"/>
    </xf>
    <xf numFmtId="0" fontId="13" fillId="0" borderId="48" xfId="2" applyFont="1" applyBorder="1" applyAlignment="1">
      <alignment horizontal="left" vertical="center" wrapText="1"/>
    </xf>
    <xf numFmtId="0" fontId="11" fillId="0" borderId="37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1" fontId="7" fillId="3" borderId="21" xfId="2" applyNumberFormat="1" applyFont="1" applyFill="1" applyBorder="1" applyAlignment="1">
      <alignment horizontal="center" vertical="top" wrapText="1"/>
    </xf>
    <xf numFmtId="0" fontId="3" fillId="0" borderId="23" xfId="2" applyFont="1" applyBorder="1" applyAlignment="1">
      <alignment vertical="center" wrapText="1"/>
    </xf>
    <xf numFmtId="0" fontId="13" fillId="0" borderId="23" xfId="2" applyFont="1" applyFill="1" applyBorder="1" applyAlignment="1">
      <alignment horizontal="left" vertical="center" wrapText="1"/>
    </xf>
    <xf numFmtId="0" fontId="11" fillId="0" borderId="49" xfId="1" applyFont="1" applyFill="1" applyBorder="1" applyAlignment="1">
      <alignment vertical="center" wrapText="1"/>
    </xf>
    <xf numFmtId="0" fontId="13" fillId="0" borderId="24" xfId="2" applyFont="1" applyFill="1" applyBorder="1" applyAlignment="1">
      <alignment horizontal="left" vertical="center" wrapText="1"/>
    </xf>
    <xf numFmtId="0" fontId="11" fillId="0" borderId="37" xfId="1" applyFont="1" applyFill="1" applyBorder="1" applyAlignment="1">
      <alignment vertical="center" wrapText="1"/>
    </xf>
    <xf numFmtId="0" fontId="13" fillId="0" borderId="39" xfId="2" applyFont="1" applyFill="1" applyBorder="1" applyAlignment="1">
      <alignment horizontal="left" vertical="center" wrapText="1"/>
    </xf>
    <xf numFmtId="0" fontId="11" fillId="0" borderId="37" xfId="2" applyFont="1" applyFill="1" applyBorder="1" applyAlignment="1">
      <alignment horizontal="left" vertical="center" wrapText="1"/>
    </xf>
    <xf numFmtId="0" fontId="13" fillId="0" borderId="39" xfId="2" applyFont="1" applyBorder="1" applyAlignment="1">
      <alignment horizontal="left" vertical="center" wrapText="1"/>
    </xf>
    <xf numFmtId="0" fontId="11" fillId="0" borderId="4" xfId="2" applyFont="1" applyBorder="1" applyAlignment="1">
      <alignment vertical="center" wrapText="1"/>
    </xf>
    <xf numFmtId="0" fontId="20" fillId="0" borderId="37" xfId="2" applyFont="1" applyFill="1" applyBorder="1" applyAlignment="1">
      <alignment vertical="center" wrapText="1"/>
    </xf>
    <xf numFmtId="0" fontId="6" fillId="0" borderId="39" xfId="2" applyFont="1" applyFill="1" applyBorder="1" applyAlignment="1">
      <alignment horizontal="left" vertical="center" wrapText="1"/>
    </xf>
    <xf numFmtId="1" fontId="6" fillId="0" borderId="49" xfId="2" applyNumberFormat="1" applyFont="1" applyFill="1" applyBorder="1" applyAlignment="1">
      <alignment horizontal="right" vertical="center" wrapText="1"/>
    </xf>
    <xf numFmtId="1" fontId="6" fillId="0" borderId="3" xfId="2" applyNumberFormat="1" applyFon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vertical="center"/>
    </xf>
    <xf numFmtId="1" fontId="6" fillId="0" borderId="3" xfId="2" applyNumberFormat="1" applyFont="1" applyBorder="1" applyAlignment="1">
      <alignment horizontal="right" vertical="center" wrapText="1"/>
    </xf>
    <xf numFmtId="1" fontId="6" fillId="6" borderId="3" xfId="2" applyNumberFormat="1" applyFont="1" applyFill="1" applyBorder="1" applyAlignment="1">
      <alignment horizontal="right" vertical="center" wrapText="1"/>
    </xf>
    <xf numFmtId="0" fontId="11" fillId="0" borderId="3" xfId="2" applyFont="1" applyBorder="1" applyAlignment="1">
      <alignment vertical="center"/>
    </xf>
    <xf numFmtId="1" fontId="7" fillId="2" borderId="72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56" xfId="2" applyNumberFormat="1" applyFont="1" applyFill="1" applyBorder="1" applyAlignment="1">
      <alignment horizontal="center" vertical="center" wrapText="1"/>
    </xf>
    <xf numFmtId="1" fontId="6" fillId="0" borderId="72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56" xfId="2" applyNumberFormat="1" applyFont="1" applyBorder="1" applyAlignment="1">
      <alignment horizontal="center" vertical="center" wrapText="1"/>
    </xf>
    <xf numFmtId="0" fontId="26" fillId="0" borderId="72" xfId="2" applyFont="1" applyBorder="1" applyAlignment="1">
      <alignment horizontal="center" vertical="center" wrapText="1"/>
    </xf>
    <xf numFmtId="1" fontId="7" fillId="0" borderId="11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1" fontId="7" fillId="0" borderId="8" xfId="2" applyNumberFormat="1" applyFont="1" applyBorder="1" applyAlignment="1">
      <alignment horizontal="center" vertical="center" wrapText="1"/>
    </xf>
    <xf numFmtId="1" fontId="7" fillId="0" borderId="109" xfId="2" applyNumberFormat="1" applyFont="1" applyBorder="1" applyAlignment="1">
      <alignment horizontal="center" vertical="center" wrapText="1"/>
    </xf>
    <xf numFmtId="0" fontId="6" fillId="0" borderId="73" xfId="2" applyFont="1" applyBorder="1" applyAlignment="1">
      <alignment vertical="center" wrapText="1"/>
    </xf>
    <xf numFmtId="0" fontId="6" fillId="0" borderId="71" xfId="2" applyFont="1" applyBorder="1" applyAlignment="1">
      <alignment vertical="center" wrapText="1"/>
    </xf>
    <xf numFmtId="0" fontId="6" fillId="0" borderId="70" xfId="2" applyFont="1" applyBorder="1" applyAlignment="1">
      <alignment vertical="center" wrapText="1"/>
    </xf>
    <xf numFmtId="0" fontId="6" fillId="0" borderId="57" xfId="2" applyFont="1" applyBorder="1" applyAlignment="1">
      <alignment vertical="center" wrapText="1"/>
    </xf>
    <xf numFmtId="0" fontId="6" fillId="0" borderId="55" xfId="2" applyFont="1" applyBorder="1" applyAlignment="1">
      <alignment vertical="center" wrapText="1"/>
    </xf>
    <xf numFmtId="0" fontId="6" fillId="0" borderId="54" xfId="2" applyFont="1" applyBorder="1" applyAlignment="1">
      <alignment vertical="center" wrapText="1"/>
    </xf>
    <xf numFmtId="1" fontId="13" fillId="6" borderId="49" xfId="2" applyNumberFormat="1" applyFont="1" applyFill="1" applyBorder="1" applyAlignment="1">
      <alignment horizontal="right" vertical="center" wrapText="1"/>
    </xf>
    <xf numFmtId="0" fontId="13" fillId="6" borderId="8" xfId="2" applyFont="1" applyFill="1" applyBorder="1" applyAlignment="1">
      <alignment horizontal="left" vertical="center" wrapText="1"/>
    </xf>
    <xf numFmtId="0" fontId="2" fillId="6" borderId="4" xfId="2" applyFont="1" applyFill="1" applyBorder="1" applyAlignment="1">
      <alignment vertical="center" wrapText="1"/>
    </xf>
    <xf numFmtId="0" fontId="2" fillId="6" borderId="7" xfId="2" applyFont="1" applyFill="1" applyBorder="1" applyAlignment="1">
      <alignment horizontal="center" vertical="top" wrapText="1"/>
    </xf>
    <xf numFmtId="0" fontId="2" fillId="6" borderId="1" xfId="2" applyFont="1" applyFill="1" applyBorder="1" applyAlignment="1">
      <alignment horizontal="center" vertical="top" wrapText="1"/>
    </xf>
    <xf numFmtId="0" fontId="2" fillId="6" borderId="8" xfId="2" applyFont="1" applyFill="1" applyBorder="1" applyAlignment="1">
      <alignment horizontal="center" vertical="top" wrapText="1"/>
    </xf>
    <xf numFmtId="1" fontId="23" fillId="6" borderId="23" xfId="2" applyNumberFormat="1" applyFont="1" applyFill="1" applyBorder="1" applyAlignment="1">
      <alignment horizontal="center" vertical="top" wrapText="1"/>
    </xf>
    <xf numFmtId="1" fontId="23" fillId="6" borderId="11" xfId="2" applyNumberFormat="1" applyFont="1" applyFill="1" applyBorder="1" applyAlignment="1">
      <alignment horizontal="center" vertical="top" wrapText="1"/>
    </xf>
    <xf numFmtId="0" fontId="48" fillId="6" borderId="24" xfId="2" applyFont="1" applyFill="1" applyBorder="1" applyAlignment="1">
      <alignment horizontal="center" vertical="top" wrapText="1"/>
    </xf>
    <xf numFmtId="0" fontId="45" fillId="6" borderId="7" xfId="2" applyFont="1" applyFill="1" applyBorder="1" applyAlignment="1">
      <alignment horizontal="center" vertical="top" wrapText="1"/>
    </xf>
    <xf numFmtId="0" fontId="45" fillId="6" borderId="1" xfId="2" applyFont="1" applyFill="1" applyBorder="1" applyAlignment="1">
      <alignment horizontal="center" vertical="top" wrapText="1"/>
    </xf>
    <xf numFmtId="0" fontId="45" fillId="6" borderId="8" xfId="2" applyFont="1" applyFill="1" applyBorder="1" applyAlignment="1">
      <alignment horizontal="center" vertical="top" wrapText="1"/>
    </xf>
    <xf numFmtId="1" fontId="46" fillId="6" borderId="23" xfId="2" applyNumberFormat="1" applyFont="1" applyFill="1" applyBorder="1" applyAlignment="1">
      <alignment horizontal="center" vertical="top" wrapText="1"/>
    </xf>
    <xf numFmtId="1" fontId="46" fillId="6" borderId="11" xfId="2" applyNumberFormat="1" applyFont="1" applyFill="1" applyBorder="1" applyAlignment="1">
      <alignment horizontal="center" vertical="top" wrapText="1"/>
    </xf>
    <xf numFmtId="0" fontId="47" fillId="6" borderId="24" xfId="2" applyFont="1" applyFill="1" applyBorder="1" applyAlignment="1">
      <alignment horizontal="center" vertical="top" wrapText="1"/>
    </xf>
    <xf numFmtId="1" fontId="13" fillId="6" borderId="3" xfId="2" applyNumberFormat="1" applyFont="1" applyFill="1" applyBorder="1" applyAlignment="1">
      <alignment horizontal="right" vertical="center" wrapText="1"/>
    </xf>
    <xf numFmtId="0" fontId="2" fillId="6" borderId="37" xfId="2" applyFont="1" applyFill="1" applyBorder="1" applyAlignment="1">
      <alignment vertical="center" wrapText="1"/>
    </xf>
    <xf numFmtId="0" fontId="45" fillId="6" borderId="42" xfId="2" applyFont="1" applyFill="1" applyBorder="1" applyAlignment="1">
      <alignment horizontal="center" vertical="top" wrapText="1"/>
    </xf>
    <xf numFmtId="0" fontId="45" fillId="6" borderId="41" xfId="2" applyFont="1" applyFill="1" applyBorder="1" applyAlignment="1">
      <alignment horizontal="center" vertical="top" wrapText="1"/>
    </xf>
    <xf numFmtId="1" fontId="44" fillId="6" borderId="41" xfId="2" applyNumberFormat="1" applyFont="1" applyFill="1" applyBorder="1" applyAlignment="1">
      <alignment horizontal="center" vertical="top" wrapText="1"/>
    </xf>
    <xf numFmtId="1" fontId="46" fillId="6" borderId="38" xfId="2" applyNumberFormat="1" applyFont="1" applyFill="1" applyBorder="1" applyAlignment="1">
      <alignment horizontal="center" vertical="top" wrapText="1"/>
    </xf>
    <xf numFmtId="0" fontId="47" fillId="6" borderId="37" xfId="2" applyFont="1" applyFill="1" applyBorder="1" applyAlignment="1">
      <alignment horizontal="center" vertical="top" wrapText="1"/>
    </xf>
    <xf numFmtId="0" fontId="2" fillId="6" borderId="42" xfId="2" applyFont="1" applyFill="1" applyBorder="1" applyAlignment="1">
      <alignment horizontal="center" vertical="top" wrapText="1"/>
    </xf>
    <xf numFmtId="0" fontId="2" fillId="6" borderId="41" xfId="2" applyFont="1" applyFill="1" applyBorder="1" applyAlignment="1">
      <alignment horizontal="center" vertical="top" wrapText="1"/>
    </xf>
    <xf numFmtId="1" fontId="13" fillId="6" borderId="41" xfId="2" applyNumberFormat="1" applyFont="1" applyFill="1" applyBorder="1" applyAlignment="1">
      <alignment horizontal="center" vertical="top" wrapText="1"/>
    </xf>
    <xf numFmtId="1" fontId="23" fillId="6" borderId="38" xfId="2" applyNumberFormat="1" applyFont="1" applyFill="1" applyBorder="1" applyAlignment="1">
      <alignment horizontal="center" vertical="top" wrapText="1"/>
    </xf>
    <xf numFmtId="0" fontId="48" fillId="6" borderId="37" xfId="2" applyFont="1" applyFill="1" applyBorder="1" applyAlignment="1">
      <alignment horizontal="center" vertical="top" wrapText="1"/>
    </xf>
    <xf numFmtId="1" fontId="44" fillId="6" borderId="1" xfId="2" applyNumberFormat="1" applyFont="1" applyFill="1" applyBorder="1" applyAlignment="1">
      <alignment horizontal="center" vertical="top" wrapText="1"/>
    </xf>
    <xf numFmtId="1" fontId="44" fillId="6" borderId="44" xfId="2" applyNumberFormat="1" applyFont="1" applyFill="1" applyBorder="1" applyAlignment="1">
      <alignment horizontal="center" vertical="top" wrapText="1"/>
    </xf>
    <xf numFmtId="1" fontId="13" fillId="6" borderId="1" xfId="2" applyNumberFormat="1" applyFont="1" applyFill="1" applyBorder="1" applyAlignment="1">
      <alignment horizontal="center" vertical="top" wrapText="1"/>
    </xf>
    <xf numFmtId="1" fontId="13" fillId="6" borderId="44" xfId="2" applyNumberFormat="1" applyFont="1" applyFill="1" applyBorder="1" applyAlignment="1">
      <alignment horizontal="center" vertical="top" wrapText="1"/>
    </xf>
    <xf numFmtId="0" fontId="2" fillId="6" borderId="8" xfId="2" applyFont="1" applyFill="1" applyBorder="1" applyAlignment="1">
      <alignment vertical="center" wrapText="1"/>
    </xf>
    <xf numFmtId="0" fontId="48" fillId="6" borderId="7" xfId="2" applyFont="1" applyFill="1" applyBorder="1"/>
    <xf numFmtId="0" fontId="48" fillId="6" borderId="1" xfId="2" applyFont="1" applyFill="1" applyBorder="1"/>
    <xf numFmtId="0" fontId="48" fillId="6" borderId="8" xfId="2" applyFont="1" applyFill="1" applyBorder="1"/>
    <xf numFmtId="0" fontId="23" fillId="6" borderId="24" xfId="2" applyFont="1" applyFill="1" applyBorder="1" applyAlignment="1">
      <alignment horizontal="center" vertical="top" wrapText="1"/>
    </xf>
    <xf numFmtId="1" fontId="13" fillId="6" borderId="7" xfId="2" applyNumberFormat="1" applyFont="1" applyFill="1" applyBorder="1" applyAlignment="1">
      <alignment horizontal="center" vertical="top" wrapText="1"/>
    </xf>
    <xf numFmtId="1" fontId="13" fillId="6" borderId="4" xfId="2" applyNumberFormat="1" applyFont="1" applyFill="1" applyBorder="1" applyAlignment="1">
      <alignment horizontal="center" vertical="top" wrapText="1"/>
    </xf>
    <xf numFmtId="1" fontId="23" fillId="6" borderId="3" xfId="2" applyNumberFormat="1" applyFont="1" applyFill="1" applyBorder="1" applyAlignment="1">
      <alignment horizontal="center" vertical="top" wrapText="1"/>
    </xf>
    <xf numFmtId="0" fontId="48" fillId="6" borderId="2" xfId="2" applyFont="1" applyFill="1" applyAlignment="1">
      <alignment horizontal="center"/>
    </xf>
    <xf numFmtId="1" fontId="13" fillId="6" borderId="3" xfId="2" applyNumberFormat="1" applyFont="1" applyFill="1" applyBorder="1" applyAlignment="1">
      <alignment horizontal="right" vertical="top" wrapText="1"/>
    </xf>
    <xf numFmtId="0" fontId="2" fillId="6" borderId="4" xfId="2" applyFont="1" applyFill="1" applyBorder="1" applyAlignment="1">
      <alignment wrapText="1"/>
    </xf>
    <xf numFmtId="0" fontId="13" fillId="6" borderId="39" xfId="1" applyFont="1" applyFill="1" applyBorder="1" applyAlignment="1">
      <alignment vertical="center" wrapText="1"/>
    </xf>
    <xf numFmtId="0" fontId="13" fillId="6" borderId="24" xfId="2" applyFont="1" applyFill="1" applyBorder="1" applyAlignment="1">
      <alignment vertical="center" wrapText="1"/>
    </xf>
    <xf numFmtId="1" fontId="13" fillId="6" borderId="5" xfId="2" applyNumberFormat="1" applyFont="1" applyFill="1" applyBorder="1" applyAlignment="1">
      <alignment horizontal="right" vertical="top" wrapText="1"/>
    </xf>
    <xf numFmtId="0" fontId="2" fillId="6" borderId="24" xfId="2" applyFont="1" applyFill="1" applyBorder="1" applyAlignment="1">
      <alignment wrapText="1"/>
    </xf>
    <xf numFmtId="0" fontId="45" fillId="6" borderId="12" xfId="2" applyFont="1" applyFill="1" applyBorder="1" applyAlignment="1">
      <alignment horizontal="center" vertical="top" wrapText="1"/>
    </xf>
    <xf numFmtId="0" fontId="45" fillId="6" borderId="4" xfId="2" applyFont="1" applyFill="1" applyBorder="1" applyAlignment="1">
      <alignment horizontal="center" vertical="top" wrapText="1"/>
    </xf>
    <xf numFmtId="1" fontId="46" fillId="6" borderId="3" xfId="2" applyNumberFormat="1" applyFont="1" applyFill="1" applyBorder="1" applyAlignment="1">
      <alignment horizontal="center" vertical="top" wrapText="1"/>
    </xf>
    <xf numFmtId="1" fontId="46" fillId="6" borderId="19" xfId="2" applyNumberFormat="1" applyFont="1" applyFill="1" applyBorder="1" applyAlignment="1">
      <alignment horizontal="center" vertical="top" wrapText="1"/>
    </xf>
    <xf numFmtId="0" fontId="46" fillId="6" borderId="37" xfId="2" applyFont="1" applyFill="1" applyBorder="1" applyAlignment="1">
      <alignment horizontal="center" vertical="top" wrapText="1"/>
    </xf>
    <xf numFmtId="0" fontId="2" fillId="6" borderId="12" xfId="2" applyFont="1" applyFill="1" applyBorder="1" applyAlignment="1">
      <alignment horizontal="center" vertical="top" wrapText="1"/>
    </xf>
    <xf numFmtId="0" fontId="2" fillId="6" borderId="4" xfId="2" applyFont="1" applyFill="1" applyBorder="1" applyAlignment="1">
      <alignment horizontal="center" vertical="top" wrapText="1"/>
    </xf>
    <xf numFmtId="1" fontId="23" fillId="6" borderId="19" xfId="2" applyNumberFormat="1" applyFont="1" applyFill="1" applyBorder="1" applyAlignment="1">
      <alignment horizontal="center" vertical="top" wrapText="1"/>
    </xf>
    <xf numFmtId="0" fontId="23" fillId="6" borderId="37" xfId="2" applyFont="1" applyFill="1" applyBorder="1" applyAlignment="1">
      <alignment horizontal="center" vertical="top" wrapText="1"/>
    </xf>
    <xf numFmtId="1" fontId="13" fillId="6" borderId="3" xfId="2" applyNumberFormat="1" applyFont="1" applyFill="1" applyBorder="1" applyAlignment="1">
      <alignment horizontal="center" vertical="top" wrapText="1"/>
    </xf>
    <xf numFmtId="0" fontId="2" fillId="6" borderId="12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6" borderId="4" xfId="2" applyFont="1" applyFill="1" applyBorder="1" applyAlignment="1">
      <alignment horizontal="center"/>
    </xf>
    <xf numFmtId="0" fontId="48" fillId="6" borderId="3" xfId="2" applyFont="1" applyFill="1" applyBorder="1" applyAlignment="1">
      <alignment horizontal="center"/>
    </xf>
    <xf numFmtId="0" fontId="48" fillId="6" borderId="80" xfId="2" applyFont="1" applyFill="1" applyBorder="1" applyAlignment="1">
      <alignment horizontal="center"/>
    </xf>
    <xf numFmtId="0" fontId="23" fillId="6" borderId="24" xfId="2" applyFont="1" applyFill="1" applyBorder="1" applyAlignment="1">
      <alignment horizontal="center"/>
    </xf>
    <xf numFmtId="1" fontId="48" fillId="6" borderId="3" xfId="2" applyNumberFormat="1" applyFont="1" applyFill="1" applyBorder="1" applyAlignment="1">
      <alignment horizontal="center"/>
    </xf>
    <xf numFmtId="0" fontId="49" fillId="6" borderId="38" xfId="2" applyFont="1" applyFill="1" applyBorder="1" applyAlignment="1">
      <alignment horizontal="center"/>
    </xf>
    <xf numFmtId="0" fontId="45" fillId="6" borderId="12" xfId="2" applyFont="1" applyFill="1" applyBorder="1" applyAlignment="1">
      <alignment horizontal="center"/>
    </xf>
    <xf numFmtId="0" fontId="45" fillId="6" borderId="1" xfId="2" applyFont="1" applyFill="1" applyBorder="1" applyAlignment="1">
      <alignment horizontal="center"/>
    </xf>
    <xf numFmtId="0" fontId="45" fillId="6" borderId="4" xfId="2" applyFont="1" applyFill="1" applyBorder="1" applyAlignment="1">
      <alignment horizontal="center"/>
    </xf>
    <xf numFmtId="0" fontId="47" fillId="6" borderId="3" xfId="2" applyFont="1" applyFill="1" applyBorder="1" applyAlignment="1">
      <alignment horizontal="center"/>
    </xf>
    <xf numFmtId="0" fontId="50" fillId="6" borderId="3" xfId="2" applyFont="1" applyFill="1" applyBorder="1" applyAlignment="1">
      <alignment horizontal="center"/>
    </xf>
    <xf numFmtId="0" fontId="46" fillId="6" borderId="24" xfId="2" applyFont="1" applyFill="1" applyBorder="1" applyAlignment="1">
      <alignment horizontal="center"/>
    </xf>
    <xf numFmtId="0" fontId="42" fillId="0" borderId="3" xfId="1" applyFont="1" applyBorder="1" applyAlignment="1">
      <alignment vertical="center" wrapText="1"/>
    </xf>
    <xf numFmtId="0" fontId="2" fillId="0" borderId="24" xfId="2" applyFont="1" applyBorder="1" applyAlignment="1">
      <alignment wrapText="1"/>
    </xf>
    <xf numFmtId="0" fontId="2" fillId="0" borderId="58" xfId="2" applyFont="1" applyBorder="1" applyAlignment="1">
      <alignment wrapText="1"/>
    </xf>
    <xf numFmtId="0" fontId="2" fillId="0" borderId="74" xfId="2" applyFont="1" applyBorder="1" applyAlignment="1">
      <alignment wrapText="1"/>
    </xf>
    <xf numFmtId="0" fontId="2" fillId="0" borderId="80" xfId="2" applyFont="1" applyBorder="1" applyAlignment="1">
      <alignment wrapText="1"/>
    </xf>
    <xf numFmtId="0" fontId="13" fillId="6" borderId="40" xfId="2" applyFont="1" applyFill="1" applyBorder="1" applyAlignment="1">
      <alignment horizontal="right" vertical="top" wrapText="1"/>
    </xf>
    <xf numFmtId="0" fontId="28" fillId="0" borderId="42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1" fontId="29" fillId="0" borderId="41" xfId="2" applyNumberFormat="1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/>
    </xf>
    <xf numFmtId="1" fontId="21" fillId="2" borderId="41" xfId="2" applyNumberFormat="1" applyFont="1" applyFill="1" applyBorder="1" applyAlignment="1">
      <alignment horizontal="center" vertical="center" wrapText="1"/>
    </xf>
    <xf numFmtId="1" fontId="29" fillId="0" borderId="107" xfId="2" applyNumberFormat="1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1" fontId="29" fillId="0" borderId="39" xfId="2" applyNumberFormat="1" applyFont="1" applyBorder="1" applyAlignment="1">
      <alignment horizontal="center" vertical="center" wrapText="1"/>
    </xf>
    <xf numFmtId="0" fontId="13" fillId="0" borderId="105" xfId="2" applyFont="1" applyBorder="1" applyAlignment="1">
      <alignment horizontal="left" vertical="center" wrapText="1"/>
    </xf>
    <xf numFmtId="1" fontId="29" fillId="0" borderId="10" xfId="2" applyNumberFormat="1" applyFont="1" applyBorder="1" applyAlignment="1">
      <alignment horizontal="center" vertical="center" wrapText="1"/>
    </xf>
    <xf numFmtId="0" fontId="1" fillId="0" borderId="18" xfId="2" applyFont="1" applyBorder="1" applyAlignment="1">
      <alignment vertical="center" wrapText="1"/>
    </xf>
    <xf numFmtId="0" fontId="36" fillId="0" borderId="2" xfId="1" applyFont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0" fontId="39" fillId="0" borderId="2" xfId="1" applyFont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41" fillId="7" borderId="2" xfId="1" applyFont="1" applyFill="1" applyAlignment="1">
      <alignment horizontal="center"/>
    </xf>
    <xf numFmtId="0" fontId="38" fillId="7" borderId="2" xfId="1" applyFont="1" applyFill="1" applyAlignment="1">
      <alignment horizontal="center"/>
    </xf>
    <xf numFmtId="0" fontId="38" fillId="7" borderId="2" xfId="1" applyFont="1" applyFill="1" applyAlignment="1"/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" fontId="7" fillId="3" borderId="19" xfId="0" applyNumberFormat="1" applyFont="1" applyFill="1" applyBorder="1" applyAlignment="1">
      <alignment horizontal="center" vertical="top" wrapText="1"/>
    </xf>
    <xf numFmtId="1" fontId="7" fillId="3" borderId="20" xfId="0" applyNumberFormat="1" applyFont="1" applyFill="1" applyBorder="1" applyAlignment="1">
      <alignment horizontal="center" vertical="top" wrapText="1"/>
    </xf>
    <xf numFmtId="1" fontId="7" fillId="3" borderId="21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top" wrapText="1"/>
    </xf>
    <xf numFmtId="0" fontId="7" fillId="0" borderId="48" xfId="2" applyFont="1" applyBorder="1" applyAlignment="1">
      <alignment horizontal="center" vertical="top" wrapText="1"/>
    </xf>
    <xf numFmtId="0" fontId="7" fillId="0" borderId="39" xfId="2" applyFont="1" applyBorder="1" applyAlignment="1">
      <alignment horizontal="center" vertical="top" wrapText="1"/>
    </xf>
    <xf numFmtId="0" fontId="7" fillId="0" borderId="13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38" xfId="2" applyFont="1" applyBorder="1" applyAlignment="1">
      <alignment horizontal="center" vertical="top" wrapText="1"/>
    </xf>
    <xf numFmtId="0" fontId="7" fillId="0" borderId="52" xfId="2" applyFont="1" applyBorder="1" applyAlignment="1">
      <alignment horizontal="center" vertical="top" wrapText="1"/>
    </xf>
    <xf numFmtId="0" fontId="7" fillId="0" borderId="51" xfId="2" applyFont="1" applyBorder="1" applyAlignment="1">
      <alignment horizontal="center" vertical="top" wrapText="1"/>
    </xf>
    <xf numFmtId="0" fontId="7" fillId="0" borderId="50" xfId="2" applyFont="1" applyBorder="1" applyAlignment="1">
      <alignment horizontal="center" vertical="top" wrapText="1"/>
    </xf>
    <xf numFmtId="0" fontId="11" fillId="0" borderId="2" xfId="2" applyFont="1" applyBorder="1" applyAlignment="1">
      <alignment horizontal="left" vertical="top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top" wrapText="1"/>
    </xf>
    <xf numFmtId="0" fontId="7" fillId="0" borderId="20" xfId="2" applyFont="1" applyFill="1" applyBorder="1" applyAlignment="1">
      <alignment horizontal="center" vertical="top" wrapText="1"/>
    </xf>
    <xf numFmtId="0" fontId="7" fillId="0" borderId="21" xfId="2" applyFont="1" applyFill="1" applyBorder="1" applyAlignment="1">
      <alignment horizontal="center" vertical="top" wrapText="1"/>
    </xf>
    <xf numFmtId="1" fontId="7" fillId="5" borderId="19" xfId="2" applyNumberFormat="1" applyFont="1" applyFill="1" applyBorder="1" applyAlignment="1">
      <alignment horizontal="center" vertical="top" wrapText="1"/>
    </xf>
    <xf numFmtId="1" fontId="7" fillId="5" borderId="20" xfId="2" applyNumberFormat="1" applyFont="1" applyFill="1" applyBorder="1" applyAlignment="1">
      <alignment horizontal="center" vertical="top" wrapText="1"/>
    </xf>
    <xf numFmtId="1" fontId="7" fillId="5" borderId="21" xfId="2" applyNumberFormat="1" applyFont="1" applyFill="1" applyBorder="1" applyAlignment="1">
      <alignment horizontal="center" vertical="top" wrapText="1"/>
    </xf>
    <xf numFmtId="0" fontId="7" fillId="0" borderId="16" xfId="2" applyFont="1" applyFill="1" applyBorder="1" applyAlignment="1">
      <alignment horizontal="center" vertical="center" textRotation="90" wrapText="1"/>
    </xf>
    <xf numFmtId="0" fontId="7" fillId="0" borderId="17" xfId="2" applyFont="1" applyFill="1" applyBorder="1" applyAlignment="1">
      <alignment horizontal="center" vertical="center" textRotation="90" wrapText="1"/>
    </xf>
    <xf numFmtId="0" fontId="7" fillId="0" borderId="18" xfId="2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23" fillId="0" borderId="69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53" xfId="2" applyFont="1" applyBorder="1" applyAlignment="1">
      <alignment horizontal="center" vertical="center" wrapText="1"/>
    </xf>
    <xf numFmtId="0" fontId="26" fillId="0" borderId="71" xfId="2" applyFont="1" applyBorder="1" applyAlignment="1">
      <alignment horizontal="center" vertical="center" wrapText="1"/>
    </xf>
    <xf numFmtId="0" fontId="26" fillId="0" borderId="65" xfId="2" applyFont="1" applyBorder="1" applyAlignment="1">
      <alignment horizontal="center" vertical="center" wrapText="1"/>
    </xf>
    <xf numFmtId="0" fontId="26" fillId="0" borderId="55" xfId="2" applyFont="1" applyBorder="1" applyAlignment="1">
      <alignment horizontal="center" vertical="center" wrapText="1"/>
    </xf>
    <xf numFmtId="0" fontId="24" fillId="0" borderId="71" xfId="2" applyFont="1" applyBorder="1" applyAlignment="1">
      <alignment horizontal="center" vertical="center" wrapText="1"/>
    </xf>
    <xf numFmtId="0" fontId="24" fillId="0" borderId="65" xfId="2" applyFont="1" applyBorder="1" applyAlignment="1">
      <alignment horizontal="center" vertical="center" wrapText="1"/>
    </xf>
    <xf numFmtId="0" fontId="24" fillId="0" borderId="55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6" fillId="0" borderId="21" xfId="2" applyFont="1" applyBorder="1" applyAlignment="1">
      <alignment horizontal="center" vertical="top" wrapText="1"/>
    </xf>
    <xf numFmtId="1" fontId="6" fillId="3" borderId="30" xfId="2" applyNumberFormat="1" applyFont="1" applyFill="1" applyBorder="1" applyAlignment="1">
      <alignment horizontal="center" vertical="top" wrapText="1"/>
    </xf>
    <xf numFmtId="1" fontId="6" fillId="3" borderId="28" xfId="2" applyNumberFormat="1" applyFont="1" applyFill="1" applyBorder="1" applyAlignment="1">
      <alignment horizontal="center" vertical="top" wrapText="1"/>
    </xf>
    <xf numFmtId="1" fontId="6" fillId="3" borderId="29" xfId="2" applyNumberFormat="1" applyFont="1" applyFill="1" applyBorder="1" applyAlignment="1">
      <alignment horizontal="center" vertical="top" wrapText="1"/>
    </xf>
    <xf numFmtId="0" fontId="22" fillId="0" borderId="2" xfId="2" applyFont="1" applyBorder="1" applyAlignment="1">
      <alignment horizontal="left" vertical="top" wrapText="1"/>
    </xf>
    <xf numFmtId="1" fontId="7" fillId="0" borderId="88" xfId="2" applyNumberFormat="1" applyFont="1" applyBorder="1" applyAlignment="1">
      <alignment horizontal="center" vertical="center" wrapText="1"/>
    </xf>
    <xf numFmtId="1" fontId="7" fillId="0" borderId="33" xfId="2" applyNumberFormat="1" applyFont="1" applyBorder="1" applyAlignment="1">
      <alignment horizontal="center" vertical="center" wrapText="1"/>
    </xf>
    <xf numFmtId="1" fontId="7" fillId="0" borderId="84" xfId="2" applyNumberFormat="1" applyFont="1" applyBorder="1" applyAlignment="1">
      <alignment horizontal="center" vertical="center" wrapText="1"/>
    </xf>
    <xf numFmtId="0" fontId="24" fillId="0" borderId="89" xfId="2" applyFont="1" applyBorder="1" applyAlignment="1">
      <alignment horizontal="center" vertical="center" wrapText="1"/>
    </xf>
    <xf numFmtId="0" fontId="24" fillId="0" borderId="67" xfId="2" applyFont="1" applyBorder="1" applyAlignment="1">
      <alignment horizontal="center" vertical="center" wrapText="1"/>
    </xf>
    <xf numFmtId="0" fontId="24" fillId="0" borderId="91" xfId="2" applyFont="1" applyBorder="1" applyAlignment="1">
      <alignment horizontal="center" vertical="center" wrapText="1"/>
    </xf>
    <xf numFmtId="1" fontId="7" fillId="2" borderId="69" xfId="2" applyNumberFormat="1" applyFont="1" applyFill="1" applyBorder="1" applyAlignment="1">
      <alignment horizontal="center" vertical="center" wrapText="1"/>
    </xf>
    <xf numFmtId="1" fontId="7" fillId="2" borderId="17" xfId="2" applyNumberFormat="1" applyFont="1" applyFill="1" applyBorder="1" applyAlignment="1">
      <alignment horizontal="center" vertical="center" wrapText="1"/>
    </xf>
    <xf numFmtId="1" fontId="7" fillId="2" borderId="53" xfId="2" applyNumberFormat="1" applyFont="1" applyFill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84" xfId="2" applyFont="1" applyBorder="1" applyAlignment="1">
      <alignment horizontal="center" vertical="center" wrapText="1"/>
    </xf>
    <xf numFmtId="0" fontId="7" fillId="0" borderId="88" xfId="2" applyFont="1" applyBorder="1" applyAlignment="1">
      <alignment horizontal="center" vertical="center" wrapText="1"/>
    </xf>
    <xf numFmtId="1" fontId="23" fillId="2" borderId="69" xfId="2" applyNumberFormat="1" applyFont="1" applyFill="1" applyBorder="1" applyAlignment="1">
      <alignment horizontal="center" vertical="center" wrapText="1"/>
    </xf>
    <xf numFmtId="1" fontId="23" fillId="2" borderId="17" xfId="2" applyNumberFormat="1" applyFont="1" applyFill="1" applyBorder="1" applyAlignment="1">
      <alignment horizontal="center" vertical="center" wrapText="1"/>
    </xf>
    <xf numFmtId="1" fontId="23" fillId="2" borderId="53" xfId="2" applyNumberFormat="1" applyFont="1" applyFill="1" applyBorder="1" applyAlignment="1">
      <alignment horizontal="center" vertical="center" wrapText="1"/>
    </xf>
    <xf numFmtId="1" fontId="7" fillId="0" borderId="69" xfId="2" applyNumberFormat="1" applyFont="1" applyBorder="1" applyAlignment="1">
      <alignment horizontal="center" vertical="center" wrapText="1"/>
    </xf>
    <xf numFmtId="1" fontId="7" fillId="0" borderId="17" xfId="2" applyNumberFormat="1" applyFont="1" applyBorder="1" applyAlignment="1">
      <alignment horizontal="center" vertical="center" wrapText="1"/>
    </xf>
    <xf numFmtId="1" fontId="7" fillId="0" borderId="53" xfId="2" applyNumberFormat="1" applyFont="1" applyBorder="1" applyAlignment="1">
      <alignment horizontal="center" vertical="center" wrapText="1"/>
    </xf>
    <xf numFmtId="0" fontId="24" fillId="0" borderId="73" xfId="2" applyFont="1" applyBorder="1" applyAlignment="1">
      <alignment horizontal="center" vertical="center" wrapText="1"/>
    </xf>
    <xf numFmtId="0" fontId="24" fillId="0" borderId="66" xfId="2" applyFont="1" applyBorder="1" applyAlignment="1">
      <alignment horizontal="center" vertical="center" wrapText="1"/>
    </xf>
    <xf numFmtId="0" fontId="24" fillId="0" borderId="57" xfId="2" applyFont="1" applyBorder="1" applyAlignment="1">
      <alignment horizontal="center" vertical="center" wrapText="1"/>
    </xf>
    <xf numFmtId="1" fontId="6" fillId="0" borderId="71" xfId="2" applyNumberFormat="1" applyFont="1" applyBorder="1" applyAlignment="1">
      <alignment horizontal="center" vertical="center" wrapText="1"/>
    </xf>
    <xf numFmtId="1" fontId="6" fillId="0" borderId="65" xfId="2" applyNumberFormat="1" applyFont="1" applyBorder="1" applyAlignment="1">
      <alignment horizontal="center" vertical="center" wrapText="1"/>
    </xf>
    <xf numFmtId="1" fontId="6" fillId="0" borderId="55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15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1" fontId="7" fillId="3" borderId="19" xfId="2" applyNumberFormat="1" applyFont="1" applyFill="1" applyBorder="1" applyAlignment="1">
      <alignment horizontal="center" vertical="top" wrapText="1"/>
    </xf>
    <xf numFmtId="1" fontId="7" fillId="3" borderId="20" xfId="2" applyNumberFormat="1" applyFont="1" applyFill="1" applyBorder="1" applyAlignment="1">
      <alignment horizontal="center" vertical="top" wrapText="1"/>
    </xf>
    <xf numFmtId="1" fontId="7" fillId="3" borderId="21" xfId="2" applyNumberFormat="1" applyFont="1" applyFill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16" xfId="2" applyFont="1" applyBorder="1" applyAlignment="1">
      <alignment horizontal="center" vertical="center" textRotation="90" wrapText="1"/>
    </xf>
    <xf numFmtId="0" fontId="7" fillId="0" borderId="17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top" wrapText="1"/>
    </xf>
    <xf numFmtId="0" fontId="7" fillId="0" borderId="20" xfId="2" applyFont="1" applyBorder="1" applyAlignment="1">
      <alignment horizontal="center" vertical="top" wrapText="1"/>
    </xf>
    <xf numFmtId="0" fontId="7" fillId="0" borderId="21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28" fillId="0" borderId="2" xfId="2" applyFont="1" applyBorder="1" applyAlignment="1">
      <alignment horizontal="left" vertical="top" wrapText="1"/>
    </xf>
    <xf numFmtId="0" fontId="21" fillId="0" borderId="4" xfId="2" applyFont="1" applyBorder="1" applyAlignment="1">
      <alignment horizontal="center" vertical="top" wrapText="1"/>
    </xf>
    <xf numFmtId="0" fontId="21" fillId="0" borderId="48" xfId="2" applyFont="1" applyBorder="1" applyAlignment="1">
      <alignment horizontal="center" vertical="top" wrapText="1"/>
    </xf>
    <xf numFmtId="0" fontId="21" fillId="0" borderId="13" xfId="2" applyFont="1" applyBorder="1" applyAlignment="1">
      <alignment horizontal="center" vertical="top" wrapText="1"/>
    </xf>
    <xf numFmtId="0" fontId="21" fillId="0" borderId="11" xfId="2" applyFont="1" applyBorder="1" applyAlignment="1">
      <alignment horizontal="center" vertical="top" wrapText="1"/>
    </xf>
    <xf numFmtId="0" fontId="21" fillId="0" borderId="52" xfId="2" applyFont="1" applyBorder="1" applyAlignment="1">
      <alignment horizontal="center" vertical="top" wrapText="1"/>
    </xf>
    <xf numFmtId="0" fontId="21" fillId="0" borderId="51" xfId="2" applyFont="1" applyBorder="1" applyAlignment="1">
      <alignment horizontal="center" vertical="top" wrapText="1"/>
    </xf>
    <xf numFmtId="1" fontId="21" fillId="3" borderId="19" xfId="2" applyNumberFormat="1" applyFont="1" applyFill="1" applyBorder="1" applyAlignment="1">
      <alignment horizontal="center" vertical="top" wrapText="1"/>
    </xf>
    <xf numFmtId="1" fontId="21" fillId="3" borderId="20" xfId="2" applyNumberFormat="1" applyFont="1" applyFill="1" applyBorder="1" applyAlignment="1">
      <alignment horizontal="center" vertical="top" wrapText="1"/>
    </xf>
    <xf numFmtId="1" fontId="21" fillId="3" borderId="21" xfId="2" applyNumberFormat="1" applyFont="1" applyFill="1" applyBorder="1" applyAlignment="1">
      <alignment horizontal="center" vertical="top" wrapText="1"/>
    </xf>
    <xf numFmtId="0" fontId="21" fillId="0" borderId="16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top" wrapText="1"/>
    </xf>
    <xf numFmtId="0" fontId="21" fillId="0" borderId="20" xfId="2" applyFont="1" applyBorder="1" applyAlignment="1">
      <alignment horizontal="center" vertical="top" wrapText="1"/>
    </xf>
    <xf numFmtId="0" fontId="21" fillId="0" borderId="21" xfId="2" applyFont="1" applyBorder="1" applyAlignment="1">
      <alignment horizontal="center" vertical="top" wrapText="1"/>
    </xf>
    <xf numFmtId="0" fontId="21" fillId="0" borderId="87" xfId="2" applyFont="1" applyBorder="1" applyAlignment="1">
      <alignment horizontal="center" vertical="top" wrapText="1"/>
    </xf>
    <xf numFmtId="0" fontId="21" fillId="0" borderId="81" xfId="2" applyFont="1" applyBorder="1" applyAlignment="1">
      <alignment horizontal="center" vertical="top" wrapText="1"/>
    </xf>
    <xf numFmtId="0" fontId="21" fillId="0" borderId="32" xfId="2" applyFont="1" applyBorder="1" applyAlignment="1">
      <alignment horizontal="center" vertical="top" wrapText="1"/>
    </xf>
    <xf numFmtId="0" fontId="7" fillId="0" borderId="18" xfId="2" applyFont="1" applyBorder="1" applyAlignment="1">
      <alignment horizontal="center" vertical="center" wrapText="1"/>
    </xf>
    <xf numFmtId="0" fontId="5" fillId="0" borderId="7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 wrapText="1"/>
    </xf>
    <xf numFmtId="0" fontId="5" fillId="0" borderId="71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1" fontId="6" fillId="0" borderId="72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45" xfId="2" applyNumberFormat="1" applyFont="1" applyBorder="1" applyAlignment="1">
      <alignment horizontal="center" vertical="center" wrapText="1"/>
    </xf>
    <xf numFmtId="1" fontId="6" fillId="0" borderId="56" xfId="2" applyNumberFormat="1" applyFont="1" applyBorder="1" applyAlignment="1">
      <alignment horizontal="center" vertical="center" wrapText="1"/>
    </xf>
    <xf numFmtId="0" fontId="7" fillId="0" borderId="73" xfId="2" applyFont="1" applyBorder="1" applyAlignment="1">
      <alignment horizontal="center" vertical="center" wrapText="1"/>
    </xf>
    <xf numFmtId="0" fontId="7" fillId="0" borderId="66" xfId="2" applyFont="1" applyBorder="1" applyAlignment="1">
      <alignment horizontal="center" vertical="center" wrapText="1"/>
    </xf>
    <xf numFmtId="0" fontId="7" fillId="0" borderId="57" xfId="2" applyFont="1" applyBorder="1" applyAlignment="1">
      <alignment horizontal="center" vertical="center" wrapText="1"/>
    </xf>
    <xf numFmtId="0" fontId="5" fillId="0" borderId="70" xfId="2" applyFont="1" applyBorder="1" applyAlignment="1">
      <alignment horizontal="center" vertical="center" wrapText="1"/>
    </xf>
    <xf numFmtId="0" fontId="5" fillId="0" borderId="64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73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5" fillId="0" borderId="57" xfId="2" applyFont="1" applyBorder="1" applyAlignment="1">
      <alignment horizontal="center" vertical="center" wrapText="1"/>
    </xf>
    <xf numFmtId="0" fontId="5" fillId="0" borderId="90" xfId="2" applyFont="1" applyBorder="1" applyAlignment="1">
      <alignment horizontal="center" vertical="center" wrapText="1"/>
    </xf>
    <xf numFmtId="0" fontId="5" fillId="0" borderId="68" xfId="2" applyFont="1" applyBorder="1" applyAlignment="1">
      <alignment horizontal="center" vertical="center" wrapText="1"/>
    </xf>
    <xf numFmtId="0" fontId="5" fillId="0" borderId="92" xfId="2" applyFont="1" applyBorder="1" applyAlignment="1">
      <alignment horizontal="center" vertical="center" wrapText="1"/>
    </xf>
    <xf numFmtId="1" fontId="7" fillId="3" borderId="30" xfId="2" applyNumberFormat="1" applyFont="1" applyFill="1" applyBorder="1" applyAlignment="1">
      <alignment horizontal="center" vertical="top" wrapText="1"/>
    </xf>
    <xf numFmtId="1" fontId="7" fillId="3" borderId="28" xfId="2" applyNumberFormat="1" applyFont="1" applyFill="1" applyBorder="1" applyAlignment="1">
      <alignment horizontal="center" vertical="top" wrapText="1"/>
    </xf>
    <xf numFmtId="1" fontId="7" fillId="3" borderId="29" xfId="2" applyNumberFormat="1" applyFont="1" applyFill="1" applyBorder="1" applyAlignment="1">
      <alignment horizontal="center" vertical="top" wrapText="1"/>
    </xf>
    <xf numFmtId="1" fontId="6" fillId="0" borderId="69" xfId="2" applyNumberFormat="1" applyFont="1" applyBorder="1" applyAlignment="1">
      <alignment horizontal="center" vertical="center" wrapText="1"/>
    </xf>
    <xf numFmtId="1" fontId="6" fillId="0" borderId="17" xfId="2" applyNumberFormat="1" applyFont="1" applyBorder="1" applyAlignment="1">
      <alignment horizontal="center" vertical="center" wrapText="1"/>
    </xf>
    <xf numFmtId="1" fontId="6" fillId="0" borderId="53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5" fillId="0" borderId="11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109" xfId="2" applyFont="1" applyBorder="1" applyAlignment="1">
      <alignment horizontal="center" vertical="center" wrapText="1"/>
    </xf>
    <xf numFmtId="0" fontId="6" fillId="0" borderId="11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09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1" fontId="7" fillId="2" borderId="72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5" xfId="2" applyNumberFormat="1" applyFont="1" applyFill="1" applyBorder="1" applyAlignment="1">
      <alignment horizontal="center" vertical="center" wrapText="1"/>
    </xf>
    <xf numFmtId="1" fontId="7" fillId="2" borderId="56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B23" sqref="B23"/>
    </sheetView>
  </sheetViews>
  <sheetFormatPr defaultRowHeight="15" x14ac:dyDescent="0.25"/>
  <cols>
    <col min="1" max="1" width="43.5703125" customWidth="1"/>
    <col min="2" max="2" width="41.7109375" customWidth="1"/>
    <col min="3" max="3" width="42.140625" customWidth="1"/>
    <col min="4" max="4" width="65" customWidth="1"/>
  </cols>
  <sheetData>
    <row r="3" spans="1:4" ht="23.25" x14ac:dyDescent="0.35">
      <c r="A3" s="834" t="s">
        <v>244</v>
      </c>
      <c r="B3" s="835"/>
      <c r="C3" s="835"/>
      <c r="D3" s="606"/>
    </row>
    <row r="4" spans="1:4" ht="21" x14ac:dyDescent="0.35">
      <c r="A4" s="836" t="s">
        <v>100</v>
      </c>
      <c r="B4" s="837"/>
      <c r="C4" s="837"/>
      <c r="D4" s="606"/>
    </row>
    <row r="5" spans="1:4" x14ac:dyDescent="0.25">
      <c r="A5" s="606"/>
      <c r="B5" s="606"/>
      <c r="C5" s="606"/>
      <c r="D5" s="606"/>
    </row>
    <row r="6" spans="1:4" x14ac:dyDescent="0.25">
      <c r="A6" s="606"/>
      <c r="B6" s="606"/>
      <c r="C6" s="606"/>
      <c r="D6" s="606"/>
    </row>
    <row r="7" spans="1:4" x14ac:dyDescent="0.25">
      <c r="A7" s="838" t="s">
        <v>245</v>
      </c>
      <c r="B7" s="839"/>
      <c r="C7" s="839"/>
      <c r="D7" s="839"/>
    </row>
    <row r="8" spans="1:4" x14ac:dyDescent="0.25">
      <c r="A8" s="838" t="s">
        <v>246</v>
      </c>
      <c r="B8" s="840"/>
      <c r="C8" s="840"/>
      <c r="D8" s="840"/>
    </row>
    <row r="9" spans="1:4" ht="15.75" thickBot="1" x14ac:dyDescent="0.3">
      <c r="A9" s="606"/>
      <c r="B9" s="607"/>
      <c r="C9" s="607"/>
      <c r="D9" s="606"/>
    </row>
    <row r="10" spans="1:4" ht="39" customHeight="1" thickBot="1" x14ac:dyDescent="0.3">
      <c r="A10" s="608" t="s">
        <v>247</v>
      </c>
      <c r="B10" s="609" t="s">
        <v>266</v>
      </c>
      <c r="C10" s="817" t="s">
        <v>267</v>
      </c>
      <c r="D10" s="610"/>
    </row>
  </sheetData>
  <mergeCells count="4">
    <mergeCell ref="A3:C3"/>
    <mergeCell ref="A4:C4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topLeftCell="A11" zoomScale="80" zoomScaleNormal="80" workbookViewId="0">
      <selection activeCell="G16" sqref="G16"/>
    </sheetView>
  </sheetViews>
  <sheetFormatPr defaultColWidth="9.140625" defaultRowHeight="15" x14ac:dyDescent="0.25"/>
  <cols>
    <col min="1" max="1" width="9.140625" style="2"/>
    <col min="2" max="2" width="5.42578125" style="2" customWidth="1"/>
    <col min="3" max="3" width="72.28515625" style="2" customWidth="1"/>
    <col min="4" max="4" width="58.28515625" style="2" customWidth="1"/>
    <col min="5" max="14" width="5.7109375" style="2" customWidth="1"/>
    <col min="15" max="15" width="12.7109375" style="2" customWidth="1"/>
    <col min="16" max="25" width="5.7109375" style="2" customWidth="1"/>
    <col min="26" max="26" width="12.7109375" style="2" customWidth="1"/>
    <col min="27" max="28" width="5.7109375" style="2" customWidth="1"/>
    <col min="29" max="16384" width="9.140625" style="2"/>
  </cols>
  <sheetData>
    <row r="1" spans="2:28" ht="15.75" customHeight="1" thickBot="1" x14ac:dyDescent="0.3"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2:28" ht="15" customHeight="1" x14ac:dyDescent="0.25">
      <c r="B2" s="4"/>
      <c r="C2" s="1" t="s">
        <v>13</v>
      </c>
      <c r="D2" s="12" t="s">
        <v>0</v>
      </c>
      <c r="K2" s="4"/>
      <c r="L2" s="4"/>
      <c r="M2" s="4"/>
      <c r="N2" s="4"/>
      <c r="O2" s="7" t="s">
        <v>4</v>
      </c>
      <c r="P2" s="841" t="s">
        <v>21</v>
      </c>
      <c r="Q2" s="841"/>
      <c r="R2" s="841"/>
      <c r="S2" s="841"/>
      <c r="T2" s="841"/>
      <c r="U2" s="842"/>
      <c r="V2" s="4"/>
      <c r="W2" s="4"/>
      <c r="X2" s="4"/>
      <c r="Y2" s="4"/>
      <c r="Z2" s="4"/>
      <c r="AA2" s="4"/>
      <c r="AB2" s="4"/>
    </row>
    <row r="3" spans="2:28" ht="15" customHeight="1" x14ac:dyDescent="0.25">
      <c r="B3" s="4"/>
      <c r="C3" s="3" t="s">
        <v>1</v>
      </c>
      <c r="D3" s="13" t="s">
        <v>14</v>
      </c>
      <c r="K3" s="4"/>
      <c r="L3" s="4"/>
      <c r="M3" s="4"/>
      <c r="N3" s="4"/>
      <c r="O3" s="8" t="s">
        <v>5</v>
      </c>
      <c r="P3" s="843" t="s">
        <v>22</v>
      </c>
      <c r="Q3" s="843"/>
      <c r="R3" s="843"/>
      <c r="S3" s="843"/>
      <c r="T3" s="843"/>
      <c r="U3" s="844"/>
      <c r="V3" s="4"/>
      <c r="W3" s="4"/>
      <c r="X3" s="4"/>
      <c r="Y3" s="4"/>
      <c r="Z3" s="4"/>
      <c r="AA3" s="4"/>
      <c r="AB3" s="4"/>
    </row>
    <row r="4" spans="2:28" ht="15" customHeight="1" x14ac:dyDescent="0.25">
      <c r="B4" s="4"/>
      <c r="C4" s="3" t="s">
        <v>2</v>
      </c>
      <c r="D4" s="14"/>
      <c r="K4" s="4"/>
      <c r="L4" s="4"/>
      <c r="M4" s="4"/>
      <c r="N4" s="4"/>
      <c r="O4" s="8" t="s">
        <v>6</v>
      </c>
      <c r="P4" s="843" t="s">
        <v>23</v>
      </c>
      <c r="Q4" s="843"/>
      <c r="R4" s="843"/>
      <c r="S4" s="843"/>
      <c r="T4" s="843"/>
      <c r="U4" s="844"/>
      <c r="V4" s="4"/>
      <c r="W4" s="4"/>
      <c r="X4" s="4"/>
      <c r="Y4" s="4"/>
      <c r="Z4" s="4"/>
      <c r="AA4" s="4"/>
      <c r="AB4" s="4"/>
    </row>
    <row r="5" spans="2:28" ht="15" customHeight="1" x14ac:dyDescent="0.25">
      <c r="B5" s="4"/>
      <c r="C5" s="3" t="s">
        <v>15</v>
      </c>
      <c r="D5" s="13" t="s">
        <v>16</v>
      </c>
      <c r="K5" s="4"/>
      <c r="L5" s="4"/>
      <c r="M5" s="4"/>
      <c r="N5" s="4"/>
      <c r="O5" s="8" t="s">
        <v>7</v>
      </c>
      <c r="P5" s="843" t="s">
        <v>24</v>
      </c>
      <c r="Q5" s="843"/>
      <c r="R5" s="843"/>
      <c r="S5" s="843"/>
      <c r="T5" s="843"/>
      <c r="U5" s="844"/>
      <c r="V5" s="4"/>
      <c r="W5" s="4"/>
      <c r="X5" s="4"/>
      <c r="Y5" s="4"/>
      <c r="Z5" s="4"/>
      <c r="AA5" s="4"/>
      <c r="AB5" s="4"/>
    </row>
    <row r="6" spans="2:28" ht="15" customHeight="1" x14ac:dyDescent="0.25">
      <c r="B6" s="4"/>
      <c r="C6" s="3" t="s">
        <v>17</v>
      </c>
      <c r="D6" s="14"/>
      <c r="K6" s="4"/>
      <c r="L6" s="4"/>
      <c r="M6" s="4"/>
      <c r="N6" s="4"/>
      <c r="O6" s="8" t="s">
        <v>8</v>
      </c>
      <c r="P6" s="843" t="s">
        <v>25</v>
      </c>
      <c r="Q6" s="843"/>
      <c r="R6" s="843"/>
      <c r="S6" s="843"/>
      <c r="T6" s="843"/>
      <c r="U6" s="844"/>
      <c r="V6" s="4"/>
      <c r="W6" s="4"/>
      <c r="X6" s="4"/>
      <c r="Y6" s="4"/>
      <c r="Z6" s="4"/>
      <c r="AA6" s="4"/>
      <c r="AB6" s="4"/>
    </row>
    <row r="7" spans="2:28" ht="15" customHeight="1" x14ac:dyDescent="0.25">
      <c r="B7" s="4"/>
      <c r="C7" s="3" t="s">
        <v>3</v>
      </c>
      <c r="D7" s="13" t="s">
        <v>18</v>
      </c>
      <c r="K7" s="4"/>
      <c r="L7" s="4"/>
      <c r="M7" s="4"/>
      <c r="N7" s="4"/>
      <c r="O7" s="8" t="s">
        <v>9</v>
      </c>
      <c r="P7" s="843" t="s">
        <v>26</v>
      </c>
      <c r="Q7" s="843"/>
      <c r="R7" s="843"/>
      <c r="S7" s="843"/>
      <c r="T7" s="843"/>
      <c r="U7" s="844"/>
      <c r="V7" s="4"/>
      <c r="W7" s="4"/>
      <c r="X7" s="4"/>
      <c r="Y7" s="4"/>
      <c r="Z7" s="4"/>
      <c r="AA7" s="4"/>
      <c r="AB7" s="4"/>
    </row>
    <row r="8" spans="2:28" ht="15" customHeight="1" x14ac:dyDescent="0.25">
      <c r="B8" s="4"/>
      <c r="C8" s="3" t="s">
        <v>19</v>
      </c>
      <c r="D8" s="13" t="s">
        <v>58</v>
      </c>
      <c r="K8" s="4"/>
      <c r="L8" s="4"/>
      <c r="M8" s="4"/>
      <c r="N8" s="4"/>
      <c r="O8" s="8" t="s">
        <v>27</v>
      </c>
      <c r="P8" s="843" t="s">
        <v>28</v>
      </c>
      <c r="Q8" s="843"/>
      <c r="R8" s="843"/>
      <c r="S8" s="843"/>
      <c r="T8" s="843"/>
      <c r="U8" s="844"/>
      <c r="V8" s="4"/>
      <c r="W8" s="4"/>
      <c r="X8" s="4"/>
      <c r="Y8" s="4"/>
      <c r="Z8" s="4"/>
      <c r="AA8" s="4"/>
      <c r="AB8" s="4"/>
    </row>
    <row r="9" spans="2:28" ht="15" customHeight="1" thickBot="1" x14ac:dyDescent="0.3">
      <c r="B9" s="4"/>
      <c r="C9" s="5" t="s">
        <v>20</v>
      </c>
      <c r="D9" s="80" t="s">
        <v>100</v>
      </c>
      <c r="K9" s="4"/>
      <c r="L9" s="4"/>
      <c r="M9" s="4"/>
      <c r="N9" s="4"/>
      <c r="O9" s="9" t="s">
        <v>29</v>
      </c>
      <c r="P9" s="848" t="s">
        <v>30</v>
      </c>
      <c r="Q9" s="848"/>
      <c r="R9" s="848"/>
      <c r="S9" s="848"/>
      <c r="T9" s="848"/>
      <c r="U9" s="849"/>
      <c r="V9" s="4"/>
      <c r="W9" s="4"/>
      <c r="X9" s="4"/>
      <c r="Y9" s="4"/>
      <c r="Z9" s="4"/>
      <c r="AA9" s="4"/>
      <c r="AB9" s="4"/>
    </row>
    <row r="10" spans="2:28" ht="15" customHeight="1" x14ac:dyDescent="0.25">
      <c r="B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15.75" thickBot="1" x14ac:dyDescent="0.3">
      <c r="B11" s="4"/>
      <c r="C11" s="850" t="s">
        <v>132</v>
      </c>
      <c r="D11" s="850"/>
      <c r="E11" s="85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15.75" customHeight="1" thickBot="1" x14ac:dyDescent="0.3">
      <c r="B12" s="851" t="s">
        <v>31</v>
      </c>
      <c r="C12" s="854" t="s">
        <v>32</v>
      </c>
      <c r="D12" s="19"/>
      <c r="E12" s="859" t="s">
        <v>33</v>
      </c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60"/>
      <c r="X12" s="860"/>
      <c r="Y12" s="860"/>
      <c r="Z12" s="861"/>
      <c r="AA12" s="856" t="s">
        <v>34</v>
      </c>
      <c r="AB12" s="855" t="s">
        <v>35</v>
      </c>
    </row>
    <row r="13" spans="2:28" ht="15.75" customHeight="1" thickBot="1" x14ac:dyDescent="0.3">
      <c r="B13" s="852"/>
      <c r="C13" s="854"/>
      <c r="D13" s="19"/>
      <c r="E13" s="859" t="s">
        <v>36</v>
      </c>
      <c r="F13" s="860"/>
      <c r="G13" s="860"/>
      <c r="H13" s="860"/>
      <c r="I13" s="860"/>
      <c r="J13" s="860"/>
      <c r="K13" s="860"/>
      <c r="L13" s="860"/>
      <c r="M13" s="860"/>
      <c r="N13" s="860"/>
      <c r="O13" s="861"/>
      <c r="P13" s="859" t="s">
        <v>37</v>
      </c>
      <c r="Q13" s="860"/>
      <c r="R13" s="860"/>
      <c r="S13" s="860"/>
      <c r="T13" s="860"/>
      <c r="U13" s="860"/>
      <c r="V13" s="860"/>
      <c r="W13" s="860"/>
      <c r="X13" s="860"/>
      <c r="Y13" s="860"/>
      <c r="Z13" s="861"/>
      <c r="AA13" s="857"/>
      <c r="AB13" s="855"/>
    </row>
    <row r="14" spans="2:28" ht="114" customHeight="1" thickBot="1" x14ac:dyDescent="0.3">
      <c r="B14" s="853"/>
      <c r="C14" s="854"/>
      <c r="D14" s="20" t="s">
        <v>73</v>
      </c>
      <c r="E14" s="16" t="s">
        <v>4</v>
      </c>
      <c r="F14" s="16" t="s">
        <v>5</v>
      </c>
      <c r="G14" s="16" t="s">
        <v>6</v>
      </c>
      <c r="H14" s="16" t="s">
        <v>7</v>
      </c>
      <c r="I14" s="16" t="s">
        <v>8</v>
      </c>
      <c r="J14" s="16" t="s">
        <v>9</v>
      </c>
      <c r="K14" s="16" t="s">
        <v>43</v>
      </c>
      <c r="L14" s="16" t="s">
        <v>10</v>
      </c>
      <c r="M14" s="16" t="s">
        <v>11</v>
      </c>
      <c r="N14" s="16" t="s">
        <v>12</v>
      </c>
      <c r="O14" s="21" t="s">
        <v>59</v>
      </c>
      <c r="P14" s="16" t="s">
        <v>4</v>
      </c>
      <c r="Q14" s="16" t="s">
        <v>5</v>
      </c>
      <c r="R14" s="16" t="s">
        <v>6</v>
      </c>
      <c r="S14" s="16" t="s">
        <v>7</v>
      </c>
      <c r="T14" s="16" t="s">
        <v>8</v>
      </c>
      <c r="U14" s="16" t="s">
        <v>9</v>
      </c>
      <c r="V14" s="16" t="s">
        <v>43</v>
      </c>
      <c r="W14" s="16" t="s">
        <v>29</v>
      </c>
      <c r="X14" s="16" t="s">
        <v>11</v>
      </c>
      <c r="Y14" s="16" t="s">
        <v>12</v>
      </c>
      <c r="Z14" s="22" t="s">
        <v>59</v>
      </c>
      <c r="AA14" s="858"/>
      <c r="AB14" s="855"/>
    </row>
    <row r="15" spans="2:28" ht="15.95" customHeight="1" thickBot="1" x14ac:dyDescent="0.3">
      <c r="B15" s="23">
        <v>1</v>
      </c>
      <c r="C15" s="29" t="s">
        <v>44</v>
      </c>
      <c r="D15" s="25" t="s">
        <v>60</v>
      </c>
      <c r="E15" s="58"/>
      <c r="F15" s="58"/>
      <c r="G15" s="59">
        <v>30</v>
      </c>
      <c r="H15" s="58"/>
      <c r="I15" s="58"/>
      <c r="J15" s="58"/>
      <c r="K15" s="58"/>
      <c r="L15" s="59">
        <v>30</v>
      </c>
      <c r="M15" s="31">
        <f>SUM(E15:L15)</f>
        <v>60</v>
      </c>
      <c r="N15" s="32">
        <f>QUOTIENT(M15,25)</f>
        <v>2</v>
      </c>
      <c r="O15" s="33" t="s">
        <v>38</v>
      </c>
      <c r="P15" s="73"/>
      <c r="Q15" s="58"/>
      <c r="R15" s="59">
        <v>30</v>
      </c>
      <c r="S15" s="58"/>
      <c r="T15" s="58"/>
      <c r="U15" s="58"/>
      <c r="V15" s="58"/>
      <c r="W15" s="74">
        <v>30</v>
      </c>
      <c r="X15" s="31">
        <f>SUM(P15:W15)</f>
        <v>60</v>
      </c>
      <c r="Y15" s="32">
        <f>QUOTIENT(X15,25)</f>
        <v>2</v>
      </c>
      <c r="Z15" s="33" t="s">
        <v>38</v>
      </c>
      <c r="AA15" s="31">
        <f>M15+X15</f>
        <v>120</v>
      </c>
      <c r="AB15" s="34">
        <f>N15+Y15</f>
        <v>4</v>
      </c>
    </row>
    <row r="16" spans="2:28" ht="15.95" customHeight="1" thickBot="1" x14ac:dyDescent="0.3">
      <c r="B16" s="24">
        <v>2</v>
      </c>
      <c r="C16" s="30" t="s">
        <v>98</v>
      </c>
      <c r="D16" s="26" t="s">
        <v>74</v>
      </c>
      <c r="E16" s="60"/>
      <c r="F16" s="60"/>
      <c r="G16" s="61">
        <v>30</v>
      </c>
      <c r="H16" s="60"/>
      <c r="I16" s="60"/>
      <c r="J16" s="60"/>
      <c r="K16" s="60"/>
      <c r="L16" s="62"/>
      <c r="M16" s="31">
        <f t="shared" ref="M16:M42" si="0">SUM(E16:L16)</f>
        <v>30</v>
      </c>
      <c r="N16" s="32">
        <v>0</v>
      </c>
      <c r="O16" s="35" t="s">
        <v>57</v>
      </c>
      <c r="P16" s="75"/>
      <c r="Q16" s="60"/>
      <c r="R16" s="61">
        <v>30</v>
      </c>
      <c r="S16" s="60"/>
      <c r="T16" s="60"/>
      <c r="U16" s="60"/>
      <c r="V16" s="60"/>
      <c r="W16" s="62"/>
      <c r="X16" s="31">
        <f t="shared" ref="X16:X45" si="1">SUM(P16:W16)</f>
        <v>30</v>
      </c>
      <c r="Y16" s="32">
        <v>0</v>
      </c>
      <c r="Z16" s="35" t="s">
        <v>57</v>
      </c>
      <c r="AA16" s="31">
        <f t="shared" ref="AA16:AA45" si="2">M16+X16</f>
        <v>60</v>
      </c>
      <c r="AB16" s="34">
        <f t="shared" ref="AB16:AB45" si="3">N16+Y16</f>
        <v>0</v>
      </c>
    </row>
    <row r="17" spans="2:28" ht="15.95" customHeight="1" thickBot="1" x14ac:dyDescent="0.3">
      <c r="B17" s="24">
        <v>3</v>
      </c>
      <c r="C17" s="30" t="s">
        <v>94</v>
      </c>
      <c r="D17" s="26" t="s">
        <v>61</v>
      </c>
      <c r="E17" s="61">
        <v>30</v>
      </c>
      <c r="F17" s="60"/>
      <c r="G17" s="60"/>
      <c r="H17" s="60"/>
      <c r="I17" s="60"/>
      <c r="J17" s="60"/>
      <c r="K17" s="60"/>
      <c r="L17" s="63">
        <v>20</v>
      </c>
      <c r="M17" s="31">
        <f t="shared" si="0"/>
        <v>50</v>
      </c>
      <c r="N17" s="32">
        <f t="shared" ref="N17:N42" si="4">QUOTIENT(M17,25)</f>
        <v>2</v>
      </c>
      <c r="O17" s="35" t="s">
        <v>38</v>
      </c>
      <c r="P17" s="75"/>
      <c r="Q17" s="60"/>
      <c r="R17" s="60"/>
      <c r="S17" s="60"/>
      <c r="T17" s="60"/>
      <c r="U17" s="60"/>
      <c r="V17" s="60"/>
      <c r="W17" s="62"/>
      <c r="X17" s="31"/>
      <c r="Y17" s="32"/>
      <c r="Z17" s="35"/>
      <c r="AA17" s="31">
        <f t="shared" si="2"/>
        <v>50</v>
      </c>
      <c r="AB17" s="34">
        <f t="shared" si="3"/>
        <v>2</v>
      </c>
    </row>
    <row r="18" spans="2:28" ht="14.25" customHeight="1" thickBot="1" x14ac:dyDescent="0.3">
      <c r="B18" s="24">
        <v>4</v>
      </c>
      <c r="C18" s="30" t="s">
        <v>95</v>
      </c>
      <c r="D18" s="27" t="s">
        <v>243</v>
      </c>
      <c r="E18" s="61">
        <v>30</v>
      </c>
      <c r="F18" s="60"/>
      <c r="G18" s="60"/>
      <c r="H18" s="60"/>
      <c r="I18" s="60"/>
      <c r="J18" s="60"/>
      <c r="K18" s="60"/>
      <c r="L18" s="63">
        <v>20</v>
      </c>
      <c r="M18" s="31">
        <f t="shared" si="0"/>
        <v>50</v>
      </c>
      <c r="N18" s="32">
        <f t="shared" si="4"/>
        <v>2</v>
      </c>
      <c r="O18" s="35" t="s">
        <v>38</v>
      </c>
      <c r="P18" s="75"/>
      <c r="Q18" s="60"/>
      <c r="R18" s="60"/>
      <c r="S18" s="60"/>
      <c r="T18" s="60"/>
      <c r="U18" s="60"/>
      <c r="V18" s="60"/>
      <c r="W18" s="62"/>
      <c r="X18" s="31"/>
      <c r="Y18" s="32"/>
      <c r="Z18" s="35"/>
      <c r="AA18" s="31">
        <f t="shared" si="2"/>
        <v>50</v>
      </c>
      <c r="AB18" s="34">
        <f t="shared" si="3"/>
        <v>2</v>
      </c>
    </row>
    <row r="19" spans="2:28" ht="15.95" customHeight="1" thickBot="1" x14ac:dyDescent="0.3">
      <c r="B19" s="24">
        <v>5</v>
      </c>
      <c r="C19" s="30" t="s">
        <v>45</v>
      </c>
      <c r="D19" s="26" t="s">
        <v>99</v>
      </c>
      <c r="E19" s="60"/>
      <c r="F19" s="61">
        <v>5</v>
      </c>
      <c r="G19" s="60"/>
      <c r="H19" s="60"/>
      <c r="I19" s="60"/>
      <c r="J19" s="60"/>
      <c r="K19" s="60"/>
      <c r="L19" s="62"/>
      <c r="M19" s="31">
        <f t="shared" si="0"/>
        <v>5</v>
      </c>
      <c r="N19" s="32">
        <f t="shared" si="4"/>
        <v>0</v>
      </c>
      <c r="O19" s="35"/>
      <c r="P19" s="75"/>
      <c r="Q19" s="60"/>
      <c r="R19" s="60"/>
      <c r="S19" s="60"/>
      <c r="T19" s="60"/>
      <c r="U19" s="60"/>
      <c r="V19" s="60"/>
      <c r="W19" s="62"/>
      <c r="X19" s="31"/>
      <c r="Y19" s="32"/>
      <c r="Z19" s="35"/>
      <c r="AA19" s="31">
        <f t="shared" si="2"/>
        <v>5</v>
      </c>
      <c r="AB19" s="34">
        <f t="shared" si="3"/>
        <v>0</v>
      </c>
    </row>
    <row r="20" spans="2:28" ht="15.95" customHeight="1" thickBot="1" x14ac:dyDescent="0.3">
      <c r="B20" s="24">
        <v>6</v>
      </c>
      <c r="C20" s="30" t="s">
        <v>46</v>
      </c>
      <c r="D20" s="26" t="s">
        <v>62</v>
      </c>
      <c r="E20" s="60"/>
      <c r="F20" s="61">
        <v>2</v>
      </c>
      <c r="G20" s="60"/>
      <c r="H20" s="60"/>
      <c r="I20" s="60"/>
      <c r="J20" s="60"/>
      <c r="K20" s="60"/>
      <c r="L20" s="62"/>
      <c r="M20" s="31">
        <f t="shared" si="0"/>
        <v>2</v>
      </c>
      <c r="N20" s="32">
        <f t="shared" si="4"/>
        <v>0</v>
      </c>
      <c r="O20" s="35" t="s">
        <v>57</v>
      </c>
      <c r="P20" s="75"/>
      <c r="Q20" s="60"/>
      <c r="R20" s="60"/>
      <c r="S20" s="60"/>
      <c r="T20" s="60"/>
      <c r="U20" s="60"/>
      <c r="V20" s="60"/>
      <c r="W20" s="62"/>
      <c r="X20" s="31"/>
      <c r="Y20" s="32"/>
      <c r="Z20" s="35"/>
      <c r="AA20" s="31">
        <f t="shared" si="2"/>
        <v>2</v>
      </c>
      <c r="AB20" s="34">
        <f t="shared" si="3"/>
        <v>0</v>
      </c>
    </row>
    <row r="21" spans="2:28" ht="15.95" customHeight="1" thickBot="1" x14ac:dyDescent="0.3">
      <c r="B21" s="24">
        <v>7</v>
      </c>
      <c r="C21" s="30" t="s">
        <v>47</v>
      </c>
      <c r="D21" s="26" t="s">
        <v>63</v>
      </c>
      <c r="E21" s="61">
        <v>30</v>
      </c>
      <c r="F21" s="61">
        <v>12</v>
      </c>
      <c r="G21" s="61">
        <v>18</v>
      </c>
      <c r="H21" s="60"/>
      <c r="I21" s="60"/>
      <c r="J21" s="60"/>
      <c r="K21" s="60"/>
      <c r="L21" s="63">
        <v>45</v>
      </c>
      <c r="M21" s="31">
        <f t="shared" si="0"/>
        <v>105</v>
      </c>
      <c r="N21" s="32">
        <f t="shared" si="4"/>
        <v>4</v>
      </c>
      <c r="O21" s="35" t="s">
        <v>38</v>
      </c>
      <c r="P21" s="64">
        <v>18</v>
      </c>
      <c r="Q21" s="61">
        <v>12</v>
      </c>
      <c r="R21" s="61">
        <v>18</v>
      </c>
      <c r="S21" s="60"/>
      <c r="T21" s="60"/>
      <c r="U21" s="60"/>
      <c r="V21" s="60"/>
      <c r="W21" s="63">
        <v>27</v>
      </c>
      <c r="X21" s="31">
        <f t="shared" si="1"/>
        <v>75</v>
      </c>
      <c r="Y21" s="32">
        <f t="shared" ref="Y21:Y45" si="5">QUOTIENT(X21,25)</f>
        <v>3</v>
      </c>
      <c r="Z21" s="35" t="s">
        <v>39</v>
      </c>
      <c r="AA21" s="31">
        <f t="shared" si="2"/>
        <v>180</v>
      </c>
      <c r="AB21" s="34">
        <f t="shared" si="3"/>
        <v>7</v>
      </c>
    </row>
    <row r="22" spans="2:28" ht="15.95" customHeight="1" thickBot="1" x14ac:dyDescent="0.3">
      <c r="B22" s="24">
        <v>8</v>
      </c>
      <c r="C22" s="30" t="s">
        <v>48</v>
      </c>
      <c r="D22" s="26" t="s">
        <v>64</v>
      </c>
      <c r="E22" s="61">
        <v>9</v>
      </c>
      <c r="F22" s="61"/>
      <c r="G22" s="61">
        <v>12</v>
      </c>
      <c r="H22" s="60"/>
      <c r="I22" s="60"/>
      <c r="J22" s="60"/>
      <c r="K22" s="60"/>
      <c r="L22" s="63">
        <v>9</v>
      </c>
      <c r="M22" s="31">
        <f t="shared" si="0"/>
        <v>30</v>
      </c>
      <c r="N22" s="32">
        <f t="shared" si="4"/>
        <v>1</v>
      </c>
      <c r="O22" s="35" t="s">
        <v>39</v>
      </c>
      <c r="P22" s="75"/>
      <c r="Q22" s="60"/>
      <c r="R22" s="60"/>
      <c r="S22" s="60"/>
      <c r="T22" s="60"/>
      <c r="U22" s="60"/>
      <c r="V22" s="60"/>
      <c r="W22" s="62"/>
      <c r="X22" s="31"/>
      <c r="Y22" s="32"/>
      <c r="Z22" s="35"/>
      <c r="AA22" s="31">
        <f t="shared" si="2"/>
        <v>30</v>
      </c>
      <c r="AB22" s="34">
        <f t="shared" si="3"/>
        <v>1</v>
      </c>
    </row>
    <row r="23" spans="2:28" ht="15.75" customHeight="1" thickBot="1" x14ac:dyDescent="0.3">
      <c r="B23" s="24">
        <v>9</v>
      </c>
      <c r="C23" s="30" t="s">
        <v>49</v>
      </c>
      <c r="D23" s="26" t="s">
        <v>248</v>
      </c>
      <c r="E23" s="61">
        <v>36</v>
      </c>
      <c r="F23" s="61">
        <v>18</v>
      </c>
      <c r="G23" s="61">
        <v>27</v>
      </c>
      <c r="H23" s="60"/>
      <c r="I23" s="60"/>
      <c r="J23" s="60"/>
      <c r="K23" s="60"/>
      <c r="L23" s="63">
        <v>19</v>
      </c>
      <c r="M23" s="31">
        <f t="shared" si="0"/>
        <v>100</v>
      </c>
      <c r="N23" s="32">
        <f t="shared" si="4"/>
        <v>4</v>
      </c>
      <c r="O23" s="35" t="s">
        <v>39</v>
      </c>
      <c r="P23" s="75"/>
      <c r="Q23" s="60"/>
      <c r="R23" s="60"/>
      <c r="S23" s="60"/>
      <c r="T23" s="60"/>
      <c r="U23" s="60"/>
      <c r="V23" s="60"/>
      <c r="W23" s="62"/>
      <c r="X23" s="31"/>
      <c r="Y23" s="32"/>
      <c r="Z23" s="35"/>
      <c r="AA23" s="31">
        <f t="shared" si="2"/>
        <v>100</v>
      </c>
      <c r="AB23" s="34">
        <f t="shared" si="3"/>
        <v>4</v>
      </c>
    </row>
    <row r="24" spans="2:28" ht="15.75" customHeight="1" thickBot="1" x14ac:dyDescent="0.3">
      <c r="B24" s="24">
        <v>10</v>
      </c>
      <c r="C24" s="30" t="s">
        <v>50</v>
      </c>
      <c r="D24" s="26" t="s">
        <v>65</v>
      </c>
      <c r="E24" s="60"/>
      <c r="F24" s="60"/>
      <c r="G24" s="60"/>
      <c r="H24" s="60"/>
      <c r="I24" s="60"/>
      <c r="J24" s="60"/>
      <c r="K24" s="60"/>
      <c r="L24" s="62"/>
      <c r="M24" s="31"/>
      <c r="N24" s="32"/>
      <c r="O24" s="35"/>
      <c r="P24" s="64">
        <v>6</v>
      </c>
      <c r="Q24" s="61"/>
      <c r="R24" s="60">
        <v>12</v>
      </c>
      <c r="S24" s="60"/>
      <c r="T24" s="60"/>
      <c r="U24" s="60"/>
      <c r="V24" s="60"/>
      <c r="W24" s="63">
        <v>12</v>
      </c>
      <c r="X24" s="31">
        <f t="shared" si="1"/>
        <v>30</v>
      </c>
      <c r="Y24" s="32">
        <f t="shared" si="5"/>
        <v>1</v>
      </c>
      <c r="Z24" s="35" t="s">
        <v>39</v>
      </c>
      <c r="AA24" s="31">
        <f t="shared" si="2"/>
        <v>30</v>
      </c>
      <c r="AB24" s="34">
        <f t="shared" si="3"/>
        <v>1</v>
      </c>
    </row>
    <row r="25" spans="2:28" ht="15.75" customHeight="1" thickBot="1" x14ac:dyDescent="0.3">
      <c r="B25" s="24">
        <v>11</v>
      </c>
      <c r="C25" s="30" t="s">
        <v>96</v>
      </c>
      <c r="D25" s="26" t="s">
        <v>66</v>
      </c>
      <c r="E25" s="61">
        <v>12</v>
      </c>
      <c r="F25" s="61"/>
      <c r="G25" s="61">
        <v>24</v>
      </c>
      <c r="H25" s="60"/>
      <c r="I25" s="60"/>
      <c r="J25" s="60"/>
      <c r="K25" s="60"/>
      <c r="L25" s="63">
        <v>24</v>
      </c>
      <c r="M25" s="31">
        <f>SUM(E25:L25)</f>
        <v>60</v>
      </c>
      <c r="N25" s="32">
        <f t="shared" si="4"/>
        <v>2</v>
      </c>
      <c r="O25" s="35" t="s">
        <v>39</v>
      </c>
      <c r="P25" s="75"/>
      <c r="Q25" s="60"/>
      <c r="R25" s="60"/>
      <c r="S25" s="60"/>
      <c r="T25" s="60"/>
      <c r="U25" s="60"/>
      <c r="V25" s="60"/>
      <c r="W25" s="62"/>
      <c r="X25" s="31"/>
      <c r="Y25" s="32"/>
      <c r="Z25" s="35"/>
      <c r="AA25" s="31">
        <f t="shared" si="2"/>
        <v>60</v>
      </c>
      <c r="AB25" s="34">
        <f t="shared" si="3"/>
        <v>2</v>
      </c>
    </row>
    <row r="26" spans="2:28" ht="15.95" customHeight="1" thickBot="1" x14ac:dyDescent="0.3">
      <c r="B26" s="24">
        <v>12</v>
      </c>
      <c r="C26" s="30" t="s">
        <v>51</v>
      </c>
      <c r="D26" s="26" t="s">
        <v>67</v>
      </c>
      <c r="E26" s="60"/>
      <c r="F26" s="60"/>
      <c r="G26" s="60"/>
      <c r="H26" s="60"/>
      <c r="I26" s="60"/>
      <c r="J26" s="60"/>
      <c r="K26" s="60"/>
      <c r="L26" s="62"/>
      <c r="M26" s="31"/>
      <c r="N26" s="32"/>
      <c r="O26" s="35"/>
      <c r="P26" s="64">
        <v>6</v>
      </c>
      <c r="Q26" s="61"/>
      <c r="R26" s="61">
        <v>12</v>
      </c>
      <c r="S26" s="60"/>
      <c r="T26" s="60"/>
      <c r="U26" s="60"/>
      <c r="V26" s="60"/>
      <c r="W26" s="63">
        <v>12</v>
      </c>
      <c r="X26" s="31">
        <f t="shared" si="1"/>
        <v>30</v>
      </c>
      <c r="Y26" s="32">
        <f t="shared" si="5"/>
        <v>1</v>
      </c>
      <c r="Z26" s="35" t="s">
        <v>38</v>
      </c>
      <c r="AA26" s="31">
        <f t="shared" si="2"/>
        <v>30</v>
      </c>
      <c r="AB26" s="34">
        <f t="shared" si="3"/>
        <v>1</v>
      </c>
    </row>
    <row r="27" spans="2:28" ht="15.95" customHeight="1" thickBot="1" x14ac:dyDescent="0.3">
      <c r="B27" s="24">
        <v>13</v>
      </c>
      <c r="C27" s="30" t="s">
        <v>52</v>
      </c>
      <c r="D27" s="26" t="s">
        <v>68</v>
      </c>
      <c r="E27" s="64"/>
      <c r="F27" s="61"/>
      <c r="G27" s="61"/>
      <c r="H27" s="60"/>
      <c r="I27" s="60"/>
      <c r="J27" s="60"/>
      <c r="K27" s="60"/>
      <c r="L27" s="63"/>
      <c r="M27" s="31"/>
      <c r="N27" s="32"/>
      <c r="O27" s="35"/>
      <c r="P27" s="64">
        <v>21</v>
      </c>
      <c r="Q27" s="61">
        <v>12</v>
      </c>
      <c r="R27" s="61">
        <v>18</v>
      </c>
      <c r="S27" s="60"/>
      <c r="T27" s="60"/>
      <c r="U27" s="60"/>
      <c r="V27" s="60"/>
      <c r="W27" s="63">
        <v>9</v>
      </c>
      <c r="X27" s="31">
        <f t="shared" si="1"/>
        <v>60</v>
      </c>
      <c r="Y27" s="32">
        <f t="shared" ref="Y27" si="6">QUOTIENT(X27,25)</f>
        <v>2</v>
      </c>
      <c r="Z27" s="35" t="s">
        <v>39</v>
      </c>
      <c r="AA27" s="31">
        <f t="shared" si="2"/>
        <v>60</v>
      </c>
      <c r="AB27" s="34">
        <f t="shared" si="3"/>
        <v>2</v>
      </c>
    </row>
    <row r="28" spans="2:28" ht="15.95" customHeight="1" thickBot="1" x14ac:dyDescent="0.3">
      <c r="B28" s="24">
        <v>14</v>
      </c>
      <c r="C28" s="30" t="s">
        <v>92</v>
      </c>
      <c r="D28" s="26" t="s">
        <v>69</v>
      </c>
      <c r="E28" s="64">
        <v>9</v>
      </c>
      <c r="F28" s="61">
        <v>8</v>
      </c>
      <c r="G28" s="60"/>
      <c r="H28" s="61">
        <v>12</v>
      </c>
      <c r="I28" s="60"/>
      <c r="J28" s="60"/>
      <c r="K28" s="60"/>
      <c r="L28" s="63">
        <v>1</v>
      </c>
      <c r="M28" s="31">
        <f t="shared" si="0"/>
        <v>30</v>
      </c>
      <c r="N28" s="32">
        <f t="shared" si="4"/>
        <v>1</v>
      </c>
      <c r="O28" s="35" t="s">
        <v>38</v>
      </c>
      <c r="P28" s="64"/>
      <c r="Q28" s="61"/>
      <c r="R28" s="60"/>
      <c r="S28" s="61"/>
      <c r="T28" s="60"/>
      <c r="U28" s="60"/>
      <c r="V28" s="60"/>
      <c r="W28" s="63"/>
      <c r="X28" s="31"/>
      <c r="Y28" s="32"/>
      <c r="Z28" s="35"/>
      <c r="AA28" s="31">
        <f t="shared" si="2"/>
        <v>30</v>
      </c>
      <c r="AB28" s="34">
        <f t="shared" si="3"/>
        <v>1</v>
      </c>
    </row>
    <row r="29" spans="2:28" ht="15.95" customHeight="1" thickBot="1" x14ac:dyDescent="0.3">
      <c r="B29" s="24">
        <v>15</v>
      </c>
      <c r="C29" s="30" t="s">
        <v>53</v>
      </c>
      <c r="D29" s="26" t="s">
        <v>70</v>
      </c>
      <c r="E29" s="61">
        <v>36</v>
      </c>
      <c r="F29" s="61">
        <v>12</v>
      </c>
      <c r="G29" s="61">
        <v>18</v>
      </c>
      <c r="H29" s="60"/>
      <c r="I29" s="60"/>
      <c r="J29" s="60"/>
      <c r="K29" s="60"/>
      <c r="L29" s="63">
        <v>34</v>
      </c>
      <c r="M29" s="31">
        <f t="shared" si="0"/>
        <v>100</v>
      </c>
      <c r="N29" s="32">
        <f t="shared" si="4"/>
        <v>4</v>
      </c>
      <c r="O29" s="35" t="s">
        <v>39</v>
      </c>
      <c r="P29" s="75"/>
      <c r="Q29" s="60"/>
      <c r="R29" s="60"/>
      <c r="S29" s="60"/>
      <c r="T29" s="60"/>
      <c r="U29" s="60"/>
      <c r="V29" s="60"/>
      <c r="W29" s="62"/>
      <c r="X29" s="31"/>
      <c r="Y29" s="32"/>
      <c r="Z29" s="35"/>
      <c r="AA29" s="31">
        <f t="shared" si="2"/>
        <v>100</v>
      </c>
      <c r="AB29" s="34">
        <f t="shared" si="3"/>
        <v>4</v>
      </c>
    </row>
    <row r="30" spans="2:28" ht="15.95" customHeight="1" thickBot="1" x14ac:dyDescent="0.3">
      <c r="B30" s="24">
        <v>16</v>
      </c>
      <c r="C30" s="30" t="s">
        <v>97</v>
      </c>
      <c r="D30" s="26" t="s">
        <v>71</v>
      </c>
      <c r="E30" s="60"/>
      <c r="F30" s="60"/>
      <c r="G30" s="60"/>
      <c r="H30" s="60"/>
      <c r="I30" s="60"/>
      <c r="J30" s="60"/>
      <c r="K30" s="60"/>
      <c r="L30" s="62"/>
      <c r="M30" s="31"/>
      <c r="N30" s="32"/>
      <c r="O30" s="35"/>
      <c r="P30" s="64">
        <v>15</v>
      </c>
      <c r="Q30" s="61">
        <v>16</v>
      </c>
      <c r="R30" s="60"/>
      <c r="S30" s="61">
        <v>24</v>
      </c>
      <c r="T30" s="60"/>
      <c r="U30" s="60"/>
      <c r="V30" s="60"/>
      <c r="W30" s="63">
        <v>5</v>
      </c>
      <c r="X30" s="31">
        <f t="shared" si="1"/>
        <v>60</v>
      </c>
      <c r="Y30" s="32">
        <f t="shared" si="5"/>
        <v>2</v>
      </c>
      <c r="Z30" s="35" t="s">
        <v>38</v>
      </c>
      <c r="AA30" s="31">
        <f t="shared" si="2"/>
        <v>60</v>
      </c>
      <c r="AB30" s="34">
        <f t="shared" si="3"/>
        <v>2</v>
      </c>
    </row>
    <row r="31" spans="2:28" ht="15.75" customHeight="1" thickBot="1" x14ac:dyDescent="0.3">
      <c r="B31" s="24">
        <v>17</v>
      </c>
      <c r="C31" s="30" t="s">
        <v>54</v>
      </c>
      <c r="D31" s="26" t="s">
        <v>260</v>
      </c>
      <c r="E31" s="61">
        <v>12</v>
      </c>
      <c r="F31" s="61">
        <v>24</v>
      </c>
      <c r="G31" s="60"/>
      <c r="H31" s="60"/>
      <c r="I31" s="60"/>
      <c r="J31" s="60"/>
      <c r="K31" s="60"/>
      <c r="L31" s="63">
        <v>24</v>
      </c>
      <c r="M31" s="31">
        <f t="shared" si="0"/>
        <v>60</v>
      </c>
      <c r="N31" s="32">
        <f t="shared" si="4"/>
        <v>2</v>
      </c>
      <c r="O31" s="35" t="s">
        <v>38</v>
      </c>
      <c r="P31" s="75"/>
      <c r="Q31" s="60"/>
      <c r="R31" s="60"/>
      <c r="S31" s="60"/>
      <c r="T31" s="60"/>
      <c r="U31" s="60"/>
      <c r="V31" s="60"/>
      <c r="W31" s="62"/>
      <c r="X31" s="31"/>
      <c r="Y31" s="32"/>
      <c r="Z31" s="35"/>
      <c r="AA31" s="31">
        <f t="shared" si="2"/>
        <v>60</v>
      </c>
      <c r="AB31" s="34">
        <f t="shared" si="3"/>
        <v>2</v>
      </c>
    </row>
    <row r="32" spans="2:28" ht="15.95" customHeight="1" thickBot="1" x14ac:dyDescent="0.3">
      <c r="B32" s="24">
        <v>18</v>
      </c>
      <c r="C32" s="30" t="s">
        <v>91</v>
      </c>
      <c r="D32" s="26" t="s">
        <v>64</v>
      </c>
      <c r="E32" s="64"/>
      <c r="F32" s="61"/>
      <c r="G32" s="60"/>
      <c r="H32" s="60"/>
      <c r="I32" s="60"/>
      <c r="J32" s="60"/>
      <c r="K32" s="60"/>
      <c r="L32" s="63"/>
      <c r="M32" s="31"/>
      <c r="N32" s="32"/>
      <c r="O32" s="35"/>
      <c r="P32" s="75">
        <v>9</v>
      </c>
      <c r="Q32" s="60"/>
      <c r="R32" s="60">
        <v>12</v>
      </c>
      <c r="S32" s="60"/>
      <c r="T32" s="60"/>
      <c r="U32" s="60"/>
      <c r="V32" s="60"/>
      <c r="W32" s="62">
        <v>9</v>
      </c>
      <c r="X32" s="31">
        <v>30</v>
      </c>
      <c r="Y32" s="32">
        <v>1</v>
      </c>
      <c r="Z32" s="35" t="s">
        <v>38</v>
      </c>
      <c r="AA32" s="31">
        <v>30</v>
      </c>
      <c r="AB32" s="34">
        <v>1</v>
      </c>
    </row>
    <row r="33" spans="2:28" ht="15.75" customHeight="1" thickBot="1" x14ac:dyDescent="0.3">
      <c r="B33" s="24">
        <v>19</v>
      </c>
      <c r="C33" s="30" t="s">
        <v>55</v>
      </c>
      <c r="D33" s="26" t="s">
        <v>72</v>
      </c>
      <c r="E33" s="64">
        <v>15</v>
      </c>
      <c r="F33" s="61">
        <v>15</v>
      </c>
      <c r="G33" s="60"/>
      <c r="H33" s="60"/>
      <c r="I33" s="60"/>
      <c r="J33" s="60"/>
      <c r="K33" s="60"/>
      <c r="L33" s="63">
        <v>20</v>
      </c>
      <c r="M33" s="31">
        <f t="shared" si="0"/>
        <v>50</v>
      </c>
      <c r="N33" s="32">
        <f t="shared" si="4"/>
        <v>2</v>
      </c>
      <c r="O33" s="35" t="s">
        <v>38</v>
      </c>
      <c r="P33" s="64"/>
      <c r="Q33" s="61"/>
      <c r="R33" s="60"/>
      <c r="S33" s="60"/>
      <c r="T33" s="60"/>
      <c r="U33" s="60"/>
      <c r="V33" s="60"/>
      <c r="W33" s="63"/>
      <c r="X33" s="31"/>
      <c r="Y33" s="32"/>
      <c r="Z33" s="35"/>
      <c r="AA33" s="31">
        <f t="shared" si="2"/>
        <v>50</v>
      </c>
      <c r="AB33" s="34">
        <f t="shared" si="3"/>
        <v>2</v>
      </c>
    </row>
    <row r="34" spans="2:28" ht="15.95" customHeight="1" thickBot="1" x14ac:dyDescent="0.3">
      <c r="B34" s="24">
        <v>20</v>
      </c>
      <c r="C34" s="30" t="s">
        <v>77</v>
      </c>
      <c r="D34" s="26" t="s">
        <v>78</v>
      </c>
      <c r="E34" s="64"/>
      <c r="F34" s="61"/>
      <c r="G34" s="60"/>
      <c r="H34" s="60"/>
      <c r="I34" s="60"/>
      <c r="J34" s="60"/>
      <c r="K34" s="60"/>
      <c r="L34" s="63"/>
      <c r="M34" s="31"/>
      <c r="N34" s="32"/>
      <c r="O34" s="35"/>
      <c r="P34" s="65">
        <v>21</v>
      </c>
      <c r="Q34" s="66">
        <v>12</v>
      </c>
      <c r="R34" s="66">
        <v>18</v>
      </c>
      <c r="S34" s="66"/>
      <c r="T34" s="66"/>
      <c r="U34" s="66"/>
      <c r="V34" s="66"/>
      <c r="W34" s="76">
        <v>9</v>
      </c>
      <c r="X34" s="31">
        <f t="shared" ref="X34:X36" si="7">SUM(P34:W34)</f>
        <v>60</v>
      </c>
      <c r="Y34" s="36">
        <f t="shared" ref="Y34:Y36" si="8">QUOTIENT(X34,25)</f>
        <v>2</v>
      </c>
      <c r="Z34" s="37" t="s">
        <v>39</v>
      </c>
      <c r="AA34" s="31">
        <v>60</v>
      </c>
      <c r="AB34" s="34">
        <v>2</v>
      </c>
    </row>
    <row r="35" spans="2:28" ht="15.95" customHeight="1" thickBot="1" x14ac:dyDescent="0.3">
      <c r="B35" s="24">
        <v>21</v>
      </c>
      <c r="C35" s="30" t="s">
        <v>79</v>
      </c>
      <c r="D35" s="26" t="s">
        <v>80</v>
      </c>
      <c r="E35" s="64"/>
      <c r="F35" s="61"/>
      <c r="G35" s="60"/>
      <c r="H35" s="60"/>
      <c r="I35" s="60"/>
      <c r="J35" s="60"/>
      <c r="K35" s="60"/>
      <c r="L35" s="63"/>
      <c r="M35" s="31"/>
      <c r="N35" s="32"/>
      <c r="O35" s="35"/>
      <c r="P35" s="77">
        <v>15</v>
      </c>
      <c r="Q35" s="67">
        <v>10</v>
      </c>
      <c r="R35" s="67">
        <v>15</v>
      </c>
      <c r="S35" s="66"/>
      <c r="T35" s="66"/>
      <c r="U35" s="66"/>
      <c r="V35" s="66"/>
      <c r="W35" s="68">
        <v>20</v>
      </c>
      <c r="X35" s="31">
        <f t="shared" si="7"/>
        <v>60</v>
      </c>
      <c r="Y35" s="36">
        <f t="shared" si="8"/>
        <v>2</v>
      </c>
      <c r="Z35" s="37" t="s">
        <v>39</v>
      </c>
      <c r="AA35" s="31">
        <v>60</v>
      </c>
      <c r="AB35" s="34">
        <v>2</v>
      </c>
    </row>
    <row r="36" spans="2:28" ht="15.95" customHeight="1" thickBot="1" x14ac:dyDescent="0.3">
      <c r="B36" s="24">
        <v>22</v>
      </c>
      <c r="C36" s="30" t="s">
        <v>93</v>
      </c>
      <c r="D36" s="26" t="s">
        <v>66</v>
      </c>
      <c r="E36" s="64"/>
      <c r="F36" s="61"/>
      <c r="G36" s="60"/>
      <c r="H36" s="60"/>
      <c r="I36" s="60"/>
      <c r="J36" s="60"/>
      <c r="K36" s="60"/>
      <c r="L36" s="63"/>
      <c r="M36" s="31"/>
      <c r="N36" s="32"/>
      <c r="O36" s="35"/>
      <c r="P36" s="78">
        <v>9</v>
      </c>
      <c r="Q36" s="66">
        <v>6</v>
      </c>
      <c r="R36" s="67">
        <v>9</v>
      </c>
      <c r="S36" s="66"/>
      <c r="T36" s="66"/>
      <c r="U36" s="66"/>
      <c r="V36" s="66"/>
      <c r="W36" s="68">
        <v>6</v>
      </c>
      <c r="X36" s="31">
        <f t="shared" si="7"/>
        <v>30</v>
      </c>
      <c r="Y36" s="36">
        <f t="shared" si="8"/>
        <v>1</v>
      </c>
      <c r="Z36" s="37" t="s">
        <v>38</v>
      </c>
      <c r="AA36" s="31">
        <v>30</v>
      </c>
      <c r="AB36" s="34">
        <v>1</v>
      </c>
    </row>
    <row r="37" spans="2:28" ht="15.95" customHeight="1" thickBot="1" x14ac:dyDescent="0.3">
      <c r="B37" s="24">
        <v>23</v>
      </c>
      <c r="C37" s="30" t="s">
        <v>81</v>
      </c>
      <c r="D37" s="26" t="s">
        <v>82</v>
      </c>
      <c r="E37" s="65">
        <v>15</v>
      </c>
      <c r="F37" s="66">
        <v>10</v>
      </c>
      <c r="G37" s="67">
        <v>15</v>
      </c>
      <c r="H37" s="66"/>
      <c r="I37" s="66"/>
      <c r="J37" s="66"/>
      <c r="K37" s="66"/>
      <c r="L37" s="68">
        <v>20</v>
      </c>
      <c r="M37" s="31">
        <f t="shared" ref="M37" si="9">SUM(E37:L37)</f>
        <v>60</v>
      </c>
      <c r="N37" s="36">
        <f t="shared" ref="N37" si="10">QUOTIENT(M37,25)</f>
        <v>2</v>
      </c>
      <c r="O37" s="37" t="s">
        <v>38</v>
      </c>
      <c r="P37" s="64"/>
      <c r="Q37" s="61"/>
      <c r="R37" s="60"/>
      <c r="S37" s="60"/>
      <c r="T37" s="60"/>
      <c r="U37" s="60"/>
      <c r="V37" s="60"/>
      <c r="W37" s="63"/>
      <c r="X37" s="31"/>
      <c r="Y37" s="32"/>
      <c r="Z37" s="35"/>
      <c r="AA37" s="31">
        <v>60</v>
      </c>
      <c r="AB37" s="34">
        <v>2</v>
      </c>
    </row>
    <row r="38" spans="2:28" ht="15.95" customHeight="1" thickBot="1" x14ac:dyDescent="0.3">
      <c r="B38" s="24">
        <v>24</v>
      </c>
      <c r="C38" s="30" t="s">
        <v>84</v>
      </c>
      <c r="D38" s="26" t="s">
        <v>61</v>
      </c>
      <c r="E38" s="64"/>
      <c r="F38" s="61"/>
      <c r="G38" s="60"/>
      <c r="H38" s="60"/>
      <c r="I38" s="60"/>
      <c r="J38" s="60"/>
      <c r="K38" s="60"/>
      <c r="L38" s="63"/>
      <c r="M38" s="31"/>
      <c r="N38" s="32"/>
      <c r="O38" s="35"/>
      <c r="P38" s="79">
        <v>15</v>
      </c>
      <c r="Q38" s="60"/>
      <c r="R38" s="61">
        <v>15</v>
      </c>
      <c r="S38" s="60"/>
      <c r="T38" s="60"/>
      <c r="U38" s="60"/>
      <c r="V38" s="60"/>
      <c r="W38" s="63">
        <v>30</v>
      </c>
      <c r="X38" s="31">
        <f t="shared" ref="X38" si="11">SUM(P38:W38)</f>
        <v>60</v>
      </c>
      <c r="Y38" s="32">
        <v>2</v>
      </c>
      <c r="Z38" s="35" t="s">
        <v>39</v>
      </c>
      <c r="AA38" s="31">
        <v>60</v>
      </c>
      <c r="AB38" s="34">
        <v>2</v>
      </c>
    </row>
    <row r="39" spans="2:28" ht="15.75" customHeight="1" thickBot="1" x14ac:dyDescent="0.3">
      <c r="B39" s="24">
        <v>25</v>
      </c>
      <c r="C39" s="30" t="s">
        <v>85</v>
      </c>
      <c r="D39" s="26" t="s">
        <v>249</v>
      </c>
      <c r="E39" s="64"/>
      <c r="F39" s="61"/>
      <c r="G39" s="60"/>
      <c r="H39" s="60"/>
      <c r="I39" s="60"/>
      <c r="J39" s="60"/>
      <c r="K39" s="60"/>
      <c r="L39" s="63"/>
      <c r="M39" s="31"/>
      <c r="N39" s="32"/>
      <c r="O39" s="35"/>
      <c r="P39" s="64">
        <v>18</v>
      </c>
      <c r="Q39" s="61">
        <v>15</v>
      </c>
      <c r="R39" s="60"/>
      <c r="S39" s="60"/>
      <c r="T39" s="60"/>
      <c r="U39" s="60"/>
      <c r="V39" s="60"/>
      <c r="W39" s="63">
        <v>17</v>
      </c>
      <c r="X39" s="31">
        <v>50</v>
      </c>
      <c r="Y39" s="32">
        <v>2</v>
      </c>
      <c r="Z39" s="35" t="s">
        <v>38</v>
      </c>
      <c r="AA39" s="31">
        <v>50</v>
      </c>
      <c r="AB39" s="34">
        <v>2</v>
      </c>
    </row>
    <row r="40" spans="2:28" ht="15.95" customHeight="1" thickBot="1" x14ac:dyDescent="0.3">
      <c r="B40" s="24">
        <v>26</v>
      </c>
      <c r="C40" s="30" t="s">
        <v>86</v>
      </c>
      <c r="D40" s="26" t="s">
        <v>87</v>
      </c>
      <c r="E40" s="64"/>
      <c r="F40" s="61"/>
      <c r="G40" s="60"/>
      <c r="H40" s="60"/>
      <c r="I40" s="60"/>
      <c r="J40" s="60"/>
      <c r="K40" s="60"/>
      <c r="L40" s="63"/>
      <c r="M40" s="31"/>
      <c r="N40" s="32"/>
      <c r="O40" s="35"/>
      <c r="P40" s="65">
        <v>15</v>
      </c>
      <c r="Q40" s="66">
        <v>18</v>
      </c>
      <c r="R40" s="66"/>
      <c r="S40" s="66">
        <v>27</v>
      </c>
      <c r="T40" s="66"/>
      <c r="U40" s="66"/>
      <c r="V40" s="66"/>
      <c r="W40" s="76">
        <v>24</v>
      </c>
      <c r="X40" s="31">
        <v>84</v>
      </c>
      <c r="Y40" s="36">
        <v>3</v>
      </c>
      <c r="Z40" s="37" t="s">
        <v>38</v>
      </c>
      <c r="AA40" s="31">
        <v>84</v>
      </c>
      <c r="AB40" s="34">
        <v>3</v>
      </c>
    </row>
    <row r="41" spans="2:28" ht="15.95" customHeight="1" thickBot="1" x14ac:dyDescent="0.3">
      <c r="B41" s="24">
        <v>27</v>
      </c>
      <c r="C41" s="30" t="s">
        <v>83</v>
      </c>
      <c r="D41" s="26" t="s">
        <v>241</v>
      </c>
      <c r="E41" s="64"/>
      <c r="F41" s="61"/>
      <c r="G41" s="60"/>
      <c r="H41" s="60"/>
      <c r="I41" s="60"/>
      <c r="J41" s="60"/>
      <c r="K41" s="60"/>
      <c r="L41" s="63"/>
      <c r="M41" s="31"/>
      <c r="N41" s="32"/>
      <c r="O41" s="35"/>
      <c r="P41" s="65">
        <v>18</v>
      </c>
      <c r="Q41" s="66">
        <v>15</v>
      </c>
      <c r="R41" s="66"/>
      <c r="S41" s="66"/>
      <c r="T41" s="66"/>
      <c r="U41" s="66"/>
      <c r="V41" s="66"/>
      <c r="W41" s="76">
        <v>2</v>
      </c>
      <c r="X41" s="31">
        <f t="shared" ref="X41" si="12">SUM(P41:W41)</f>
        <v>35</v>
      </c>
      <c r="Y41" s="36">
        <f t="shared" ref="Y41" si="13">QUOTIENT(X41,25)</f>
        <v>1</v>
      </c>
      <c r="Z41" s="37" t="s">
        <v>38</v>
      </c>
      <c r="AA41" s="31">
        <v>35</v>
      </c>
      <c r="AB41" s="34">
        <v>1</v>
      </c>
    </row>
    <row r="42" spans="2:28" ht="15.75" customHeight="1" thickBot="1" x14ac:dyDescent="0.3">
      <c r="B42" s="24">
        <v>28</v>
      </c>
      <c r="C42" s="30" t="s">
        <v>56</v>
      </c>
      <c r="D42" s="28" t="s">
        <v>242</v>
      </c>
      <c r="E42" s="64">
        <v>15</v>
      </c>
      <c r="F42" s="60"/>
      <c r="G42" s="60"/>
      <c r="H42" s="60"/>
      <c r="I42" s="60"/>
      <c r="J42" s="60"/>
      <c r="K42" s="60"/>
      <c r="L42" s="63">
        <v>10</v>
      </c>
      <c r="M42" s="31">
        <f t="shared" si="0"/>
        <v>25</v>
      </c>
      <c r="N42" s="32">
        <f t="shared" si="4"/>
        <v>1</v>
      </c>
      <c r="O42" s="35" t="s">
        <v>38</v>
      </c>
      <c r="P42" s="64"/>
      <c r="Q42" s="60"/>
      <c r="R42" s="60"/>
      <c r="S42" s="60"/>
      <c r="T42" s="60"/>
      <c r="U42" s="60"/>
      <c r="V42" s="60"/>
      <c r="W42" s="63"/>
      <c r="X42" s="31"/>
      <c r="Y42" s="32"/>
      <c r="Z42" s="35"/>
      <c r="AA42" s="31">
        <f t="shared" si="2"/>
        <v>25</v>
      </c>
      <c r="AB42" s="34">
        <f t="shared" si="3"/>
        <v>1</v>
      </c>
    </row>
    <row r="43" spans="2:28" ht="15.95" customHeight="1" thickBot="1" x14ac:dyDescent="0.3">
      <c r="B43" s="24">
        <v>29</v>
      </c>
      <c r="C43" s="30" t="s">
        <v>90</v>
      </c>
      <c r="D43" s="28" t="s">
        <v>69</v>
      </c>
      <c r="E43" s="64"/>
      <c r="F43" s="60"/>
      <c r="G43" s="60"/>
      <c r="H43" s="60"/>
      <c r="I43" s="60"/>
      <c r="J43" s="60"/>
      <c r="K43" s="60"/>
      <c r="L43" s="63"/>
      <c r="M43" s="31"/>
      <c r="N43" s="32"/>
      <c r="O43" s="35"/>
      <c r="P43" s="64">
        <v>21</v>
      </c>
      <c r="Q43" s="60">
        <v>12</v>
      </c>
      <c r="R43" s="60">
        <v>18</v>
      </c>
      <c r="S43" s="60"/>
      <c r="T43" s="60"/>
      <c r="U43" s="60"/>
      <c r="V43" s="60"/>
      <c r="W43" s="63">
        <v>9</v>
      </c>
      <c r="X43" s="31">
        <v>60</v>
      </c>
      <c r="Y43" s="32">
        <v>2</v>
      </c>
      <c r="Z43" s="35" t="s">
        <v>39</v>
      </c>
      <c r="AA43" s="31">
        <v>60</v>
      </c>
      <c r="AB43" s="34">
        <v>2</v>
      </c>
    </row>
    <row r="44" spans="2:28" ht="15.95" customHeight="1" thickBot="1" x14ac:dyDescent="0.3">
      <c r="B44" s="24">
        <v>30</v>
      </c>
      <c r="C44" s="30" t="s">
        <v>88</v>
      </c>
      <c r="D44" s="28" t="s">
        <v>89</v>
      </c>
      <c r="E44" s="64">
        <v>21</v>
      </c>
      <c r="F44" s="60"/>
      <c r="G44" s="60"/>
      <c r="H44" s="60"/>
      <c r="I44" s="60"/>
      <c r="J44" s="60"/>
      <c r="K44" s="60"/>
      <c r="L44" s="63">
        <v>4</v>
      </c>
      <c r="M44" s="31">
        <v>25</v>
      </c>
      <c r="N44" s="32">
        <v>1</v>
      </c>
      <c r="O44" s="35" t="s">
        <v>38</v>
      </c>
      <c r="P44" s="64"/>
      <c r="Q44" s="60"/>
      <c r="R44" s="60"/>
      <c r="S44" s="60"/>
      <c r="T44" s="60"/>
      <c r="U44" s="60"/>
      <c r="V44" s="60"/>
      <c r="W44" s="63"/>
      <c r="X44" s="31"/>
      <c r="Y44" s="32"/>
      <c r="Z44" s="35"/>
      <c r="AA44" s="31">
        <v>25</v>
      </c>
      <c r="AB44" s="34">
        <v>1</v>
      </c>
    </row>
    <row r="45" spans="2:28" s="15" customFormat="1" ht="15.95" customHeight="1" thickBot="1" x14ac:dyDescent="0.3">
      <c r="B45" s="24">
        <v>31</v>
      </c>
      <c r="C45" s="30" t="s">
        <v>75</v>
      </c>
      <c r="D45" s="28" t="s">
        <v>76</v>
      </c>
      <c r="E45" s="69"/>
      <c r="F45" s="70"/>
      <c r="G45" s="70"/>
      <c r="H45" s="70"/>
      <c r="I45" s="70"/>
      <c r="J45" s="71"/>
      <c r="K45" s="70"/>
      <c r="L45" s="72"/>
      <c r="M45" s="38"/>
      <c r="N45" s="36"/>
      <c r="O45" s="37"/>
      <c r="P45" s="65"/>
      <c r="Q45" s="66"/>
      <c r="R45" s="66"/>
      <c r="S45" s="66"/>
      <c r="T45" s="66"/>
      <c r="U45" s="67">
        <v>90</v>
      </c>
      <c r="V45" s="66"/>
      <c r="W45" s="76"/>
      <c r="X45" s="38">
        <f t="shared" si="1"/>
        <v>90</v>
      </c>
      <c r="Y45" s="36">
        <f t="shared" si="5"/>
        <v>3</v>
      </c>
      <c r="Z45" s="35" t="s">
        <v>38</v>
      </c>
      <c r="AA45" s="31">
        <f t="shared" si="2"/>
        <v>90</v>
      </c>
      <c r="AB45" s="34">
        <f t="shared" si="3"/>
        <v>3</v>
      </c>
    </row>
    <row r="46" spans="2:28" ht="15.95" customHeight="1" thickBot="1" x14ac:dyDescent="0.3">
      <c r="B46" s="17"/>
      <c r="C46" s="39" t="s">
        <v>40</v>
      </c>
      <c r="D46" s="40"/>
      <c r="E46" s="41">
        <f t="shared" ref="E46:N46" si="14">SUM(E15:E45)</f>
        <v>270</v>
      </c>
      <c r="F46" s="41">
        <f t="shared" si="14"/>
        <v>106</v>
      </c>
      <c r="G46" s="41">
        <f t="shared" si="14"/>
        <v>174</v>
      </c>
      <c r="H46" s="41">
        <f t="shared" si="14"/>
        <v>12</v>
      </c>
      <c r="I46" s="41">
        <f t="shared" si="14"/>
        <v>0</v>
      </c>
      <c r="J46" s="41">
        <f t="shared" si="14"/>
        <v>0</v>
      </c>
      <c r="K46" s="41">
        <f t="shared" si="14"/>
        <v>0</v>
      </c>
      <c r="L46" s="41">
        <f t="shared" si="14"/>
        <v>280</v>
      </c>
      <c r="M46" s="41">
        <f t="shared" si="14"/>
        <v>842</v>
      </c>
      <c r="N46" s="41">
        <f t="shared" si="14"/>
        <v>30</v>
      </c>
      <c r="O46" s="42"/>
      <c r="P46" s="43">
        <f t="shared" ref="P46:Y46" si="15">SUM(P15:P45)</f>
        <v>207</v>
      </c>
      <c r="Q46" s="44">
        <f t="shared" si="15"/>
        <v>128</v>
      </c>
      <c r="R46" s="44">
        <f t="shared" si="15"/>
        <v>207</v>
      </c>
      <c r="S46" s="44">
        <f t="shared" si="15"/>
        <v>51</v>
      </c>
      <c r="T46" s="44">
        <f t="shared" si="15"/>
        <v>0</v>
      </c>
      <c r="U46" s="44">
        <f t="shared" si="15"/>
        <v>90</v>
      </c>
      <c r="V46" s="44">
        <f t="shared" si="15"/>
        <v>0</v>
      </c>
      <c r="W46" s="44">
        <f t="shared" si="15"/>
        <v>221</v>
      </c>
      <c r="X46" s="44">
        <f t="shared" si="15"/>
        <v>904</v>
      </c>
      <c r="Y46" s="45">
        <f t="shared" si="15"/>
        <v>30</v>
      </c>
      <c r="Z46" s="46"/>
      <c r="AA46" s="41">
        <f>SUM(AA15:AA45)</f>
        <v>1746</v>
      </c>
      <c r="AB46" s="41">
        <f>SUM(AB15:AB45)</f>
        <v>60</v>
      </c>
    </row>
    <row r="47" spans="2:28" ht="15.95" customHeight="1" thickBot="1" x14ac:dyDescent="0.3">
      <c r="B47" s="17"/>
      <c r="C47" s="39" t="s">
        <v>33</v>
      </c>
      <c r="D47" s="47"/>
      <c r="E47" s="845">
        <f>M46</f>
        <v>842</v>
      </c>
      <c r="F47" s="846"/>
      <c r="G47" s="846"/>
      <c r="H47" s="846"/>
      <c r="I47" s="846"/>
      <c r="J47" s="846"/>
      <c r="K47" s="846"/>
      <c r="L47" s="846"/>
      <c r="M47" s="846"/>
      <c r="N47" s="847"/>
      <c r="O47" s="48"/>
      <c r="P47" s="845">
        <f>X46</f>
        <v>904</v>
      </c>
      <c r="Q47" s="846"/>
      <c r="R47" s="846"/>
      <c r="S47" s="846"/>
      <c r="T47" s="846"/>
      <c r="U47" s="846"/>
      <c r="V47" s="846"/>
      <c r="W47" s="846"/>
      <c r="X47" s="846"/>
      <c r="Y47" s="847"/>
      <c r="Z47" s="49"/>
      <c r="AA47" s="50"/>
      <c r="AB47" s="51"/>
    </row>
    <row r="48" spans="2:28" ht="15.95" customHeight="1" thickBot="1" x14ac:dyDescent="0.3">
      <c r="B48" s="18"/>
      <c r="C48" s="52" t="s">
        <v>41</v>
      </c>
      <c r="D48" s="53"/>
      <c r="E48" s="845">
        <f>E47-L46</f>
        <v>562</v>
      </c>
      <c r="F48" s="846"/>
      <c r="G48" s="846"/>
      <c r="H48" s="846"/>
      <c r="I48" s="846"/>
      <c r="J48" s="846"/>
      <c r="K48" s="846"/>
      <c r="L48" s="846"/>
      <c r="M48" s="846"/>
      <c r="N48" s="847"/>
      <c r="O48" s="54"/>
      <c r="P48" s="845">
        <f>P47-W46</f>
        <v>683</v>
      </c>
      <c r="Q48" s="846"/>
      <c r="R48" s="846"/>
      <c r="S48" s="846"/>
      <c r="T48" s="846"/>
      <c r="U48" s="846"/>
      <c r="V48" s="846"/>
      <c r="W48" s="846"/>
      <c r="X48" s="846"/>
      <c r="Y48" s="847"/>
      <c r="Z48" s="55"/>
      <c r="AA48" s="56"/>
      <c r="AB48" s="57"/>
    </row>
    <row r="50" spans="2:26" x14ac:dyDescent="0.25">
      <c r="B50" s="6"/>
      <c r="Z50" s="10"/>
    </row>
    <row r="51" spans="2:26" x14ac:dyDescent="0.25">
      <c r="B51" s="6" t="s">
        <v>42</v>
      </c>
      <c r="Z51" s="10"/>
    </row>
  </sheetData>
  <customSheetViews>
    <customSheetView guid="{10349BD2-7A6B-445A-B767-489D9FE515AE}" scale="47" fitToPage="1">
      <selection activeCell="B17" sqref="B17:AB17"/>
      <pageMargins left="0.19685039370078741" right="0.19685039370078741" top="0.39370078740157483" bottom="0.39370078740157483" header="0" footer="0"/>
      <printOptions horizontalCentered="1" verticalCentered="1"/>
      <pageSetup paperSize="9" scale="48" fitToHeight="0" orientation="landscape" r:id="rId1"/>
    </customSheetView>
  </customSheetViews>
  <mergeCells count="20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47:N47"/>
    <mergeCell ref="E48:N48"/>
    <mergeCell ref="P47:Y47"/>
    <mergeCell ref="P48:Y48"/>
    <mergeCell ref="P5:U5"/>
    <mergeCell ref="P6:U6"/>
    <mergeCell ref="P7:U7"/>
    <mergeCell ref="P8:U8"/>
    <mergeCell ref="P9:U9"/>
    <mergeCell ref="C11:E11"/>
  </mergeCells>
  <printOptions horizontalCentered="1" verticalCentered="1"/>
  <pageMargins left="0.19685039370078741" right="0.19685039370078741" top="0.39370078740157483" bottom="0.39370078740157483" header="0" footer="0"/>
  <pageSetup paperSize="9" scale="4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topLeftCell="A10" zoomScale="77" zoomScaleNormal="77" workbookViewId="0">
      <selection activeCell="D32" sqref="D32"/>
    </sheetView>
  </sheetViews>
  <sheetFormatPr defaultRowHeight="15" x14ac:dyDescent="0.25"/>
  <cols>
    <col min="2" max="2" width="4.42578125" customWidth="1"/>
    <col min="3" max="3" width="66.140625" customWidth="1"/>
    <col min="4" max="4" width="60.28515625" customWidth="1"/>
    <col min="5" max="5" width="4.28515625" customWidth="1"/>
    <col min="6" max="7" width="4.7109375" customWidth="1"/>
    <col min="8" max="8" width="4.140625" customWidth="1"/>
    <col min="9" max="10" width="4.5703125" customWidth="1"/>
    <col min="11" max="11" width="4.85546875" customWidth="1"/>
    <col min="12" max="12" width="5.7109375" customWidth="1"/>
    <col min="13" max="13" width="7.5703125" customWidth="1"/>
    <col min="14" max="14" width="7" customWidth="1"/>
    <col min="16" max="16" width="4.140625" customWidth="1"/>
    <col min="17" max="17" width="4.85546875" customWidth="1"/>
    <col min="18" max="18" width="4.5703125" customWidth="1"/>
    <col min="19" max="21" width="4.42578125" customWidth="1"/>
    <col min="22" max="22" width="4.7109375" customWidth="1"/>
    <col min="23" max="23" width="4.28515625" customWidth="1"/>
    <col min="24" max="24" width="7.85546875" customWidth="1"/>
    <col min="25" max="25" width="6.85546875" customWidth="1"/>
    <col min="26" max="26" width="8.85546875" customWidth="1"/>
    <col min="27" max="27" width="8.140625" customWidth="1"/>
    <col min="28" max="28" width="6" customWidth="1"/>
  </cols>
  <sheetData>
    <row r="1" spans="2:30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221"/>
      <c r="L1" s="221"/>
      <c r="M1" s="221"/>
      <c r="N1" s="221"/>
      <c r="O1" s="81"/>
      <c r="P1" s="81"/>
      <c r="Q1" s="81"/>
      <c r="R1" s="81"/>
      <c r="S1" s="81"/>
      <c r="T1" s="81"/>
      <c r="U1" s="81"/>
      <c r="V1" s="221"/>
      <c r="W1" s="221"/>
      <c r="X1" s="221"/>
      <c r="Y1" s="221"/>
      <c r="Z1" s="221"/>
      <c r="AA1" s="221"/>
      <c r="AB1" s="221"/>
      <c r="AC1" s="81"/>
      <c r="AD1" s="81"/>
    </row>
    <row r="2" spans="2:30" ht="15" customHeight="1" x14ac:dyDescent="0.25">
      <c r="B2" s="210"/>
      <c r="C2" s="220" t="s">
        <v>13</v>
      </c>
      <c r="D2" s="710" t="s">
        <v>0</v>
      </c>
      <c r="E2" s="81"/>
      <c r="F2" s="81"/>
      <c r="G2" s="81"/>
      <c r="H2" s="81"/>
      <c r="I2" s="81"/>
      <c r="J2" s="81"/>
      <c r="K2" s="210"/>
      <c r="L2" s="210"/>
      <c r="M2" s="210"/>
      <c r="N2" s="210"/>
      <c r="O2" s="218" t="s">
        <v>4</v>
      </c>
      <c r="P2" s="865" t="s">
        <v>21</v>
      </c>
      <c r="Q2" s="866"/>
      <c r="R2" s="866"/>
      <c r="S2" s="866"/>
      <c r="T2" s="866"/>
      <c r="U2" s="867"/>
      <c r="V2" s="210"/>
      <c r="W2" s="210"/>
      <c r="X2" s="210"/>
      <c r="Y2" s="210"/>
      <c r="Z2" s="210"/>
      <c r="AA2" s="210"/>
      <c r="AB2" s="210"/>
      <c r="AC2" s="81"/>
      <c r="AD2" s="81"/>
    </row>
    <row r="3" spans="2:30" ht="13.5" customHeight="1" x14ac:dyDescent="0.25">
      <c r="B3" s="210"/>
      <c r="C3" s="216" t="s">
        <v>1</v>
      </c>
      <c r="D3" s="711" t="s">
        <v>14</v>
      </c>
      <c r="E3" s="81"/>
      <c r="F3" s="81"/>
      <c r="G3" s="81"/>
      <c r="H3" s="81"/>
      <c r="I3" s="81"/>
      <c r="J3" s="81"/>
      <c r="K3" s="210"/>
      <c r="L3" s="210"/>
      <c r="M3" s="210"/>
      <c r="N3" s="210"/>
      <c r="O3" s="214" t="s">
        <v>5</v>
      </c>
      <c r="P3" s="862" t="s">
        <v>22</v>
      </c>
      <c r="Q3" s="863"/>
      <c r="R3" s="863"/>
      <c r="S3" s="863"/>
      <c r="T3" s="863"/>
      <c r="U3" s="864"/>
      <c r="V3" s="210"/>
      <c r="W3" s="210"/>
      <c r="X3" s="210"/>
      <c r="Y3" s="210"/>
      <c r="Z3" s="210"/>
      <c r="AA3" s="210"/>
      <c r="AB3" s="210"/>
      <c r="AC3" s="81"/>
      <c r="AD3" s="81"/>
    </row>
    <row r="4" spans="2:30" ht="15.75" customHeight="1" x14ac:dyDescent="0.25">
      <c r="B4" s="210"/>
      <c r="C4" s="216" t="s">
        <v>2</v>
      </c>
      <c r="D4" s="217"/>
      <c r="E4" s="81"/>
      <c r="F4" s="81"/>
      <c r="G4" s="81"/>
      <c r="H4" s="81"/>
      <c r="I4" s="81"/>
      <c r="J4" s="81"/>
      <c r="K4" s="210"/>
      <c r="L4" s="210"/>
      <c r="M4" s="210"/>
      <c r="N4" s="210"/>
      <c r="O4" s="214" t="s">
        <v>6</v>
      </c>
      <c r="P4" s="862" t="s">
        <v>23</v>
      </c>
      <c r="Q4" s="863"/>
      <c r="R4" s="863"/>
      <c r="S4" s="863"/>
      <c r="T4" s="863"/>
      <c r="U4" s="864"/>
      <c r="V4" s="210"/>
      <c r="W4" s="210"/>
      <c r="X4" s="210"/>
      <c r="Y4" s="210"/>
      <c r="Z4" s="210"/>
      <c r="AA4" s="210"/>
      <c r="AB4" s="210"/>
      <c r="AC4" s="81"/>
      <c r="AD4" s="81"/>
    </row>
    <row r="5" spans="2:30" ht="16.5" customHeight="1" x14ac:dyDescent="0.25">
      <c r="B5" s="210"/>
      <c r="C5" s="216" t="s">
        <v>15</v>
      </c>
      <c r="D5" s="711" t="s">
        <v>16</v>
      </c>
      <c r="E5" s="81"/>
      <c r="F5" s="81"/>
      <c r="G5" s="81"/>
      <c r="H5" s="81"/>
      <c r="I5" s="81"/>
      <c r="J5" s="81"/>
      <c r="K5" s="210"/>
      <c r="L5" s="210"/>
      <c r="M5" s="210"/>
      <c r="N5" s="210"/>
      <c r="O5" s="214" t="s">
        <v>7</v>
      </c>
      <c r="P5" s="862" t="s">
        <v>24</v>
      </c>
      <c r="Q5" s="863"/>
      <c r="R5" s="863"/>
      <c r="S5" s="863"/>
      <c r="T5" s="863"/>
      <c r="U5" s="864"/>
      <c r="V5" s="210"/>
      <c r="W5" s="210"/>
      <c r="X5" s="210"/>
      <c r="Y5" s="210"/>
      <c r="Z5" s="210"/>
      <c r="AA5" s="210"/>
      <c r="AB5" s="210"/>
      <c r="AC5" s="81"/>
      <c r="AD5" s="81"/>
    </row>
    <row r="6" spans="2:30" ht="17.25" customHeight="1" x14ac:dyDescent="0.25">
      <c r="B6" s="210"/>
      <c r="C6" s="216" t="s">
        <v>17</v>
      </c>
      <c r="D6" s="217"/>
      <c r="E6" s="81"/>
      <c r="F6" s="81"/>
      <c r="G6" s="81"/>
      <c r="H6" s="81"/>
      <c r="I6" s="81"/>
      <c r="J6" s="81"/>
      <c r="K6" s="210"/>
      <c r="L6" s="210"/>
      <c r="M6" s="210"/>
      <c r="N6" s="210"/>
      <c r="O6" s="214" t="s">
        <v>8</v>
      </c>
      <c r="P6" s="862" t="s">
        <v>25</v>
      </c>
      <c r="Q6" s="863"/>
      <c r="R6" s="863"/>
      <c r="S6" s="863"/>
      <c r="T6" s="863"/>
      <c r="U6" s="864"/>
      <c r="V6" s="210"/>
      <c r="W6" s="210"/>
      <c r="X6" s="210"/>
      <c r="Y6" s="210"/>
      <c r="Z6" s="210"/>
      <c r="AA6" s="210"/>
      <c r="AB6" s="210"/>
      <c r="AC6" s="81"/>
      <c r="AD6" s="81"/>
    </row>
    <row r="7" spans="2:30" ht="15" customHeight="1" x14ac:dyDescent="0.25">
      <c r="B7" s="210"/>
      <c r="C7" s="216" t="s">
        <v>3</v>
      </c>
      <c r="D7" s="711" t="s">
        <v>18</v>
      </c>
      <c r="E7" s="81"/>
      <c r="F7" s="81"/>
      <c r="G7" s="81"/>
      <c r="H7" s="81"/>
      <c r="I7" s="81"/>
      <c r="J7" s="81"/>
      <c r="K7" s="210"/>
      <c r="L7" s="210"/>
      <c r="M7" s="210"/>
      <c r="N7" s="210"/>
      <c r="O7" s="214" t="s">
        <v>9</v>
      </c>
      <c r="P7" s="862" t="s">
        <v>26</v>
      </c>
      <c r="Q7" s="863"/>
      <c r="R7" s="863"/>
      <c r="S7" s="863"/>
      <c r="T7" s="863"/>
      <c r="U7" s="864"/>
      <c r="V7" s="210"/>
      <c r="W7" s="210"/>
      <c r="X7" s="210"/>
      <c r="Y7" s="210"/>
      <c r="Z7" s="210"/>
      <c r="AA7" s="210"/>
      <c r="AB7" s="210"/>
      <c r="AC7" s="81"/>
      <c r="AD7" s="81"/>
    </row>
    <row r="8" spans="2:30" ht="13.5" customHeight="1" x14ac:dyDescent="0.25">
      <c r="B8" s="210"/>
      <c r="C8" s="216" t="s">
        <v>19</v>
      </c>
      <c r="D8" s="711" t="s">
        <v>131</v>
      </c>
      <c r="E8" s="81"/>
      <c r="F8" s="81"/>
      <c r="G8" s="81"/>
      <c r="H8" s="81"/>
      <c r="I8" s="81"/>
      <c r="J8" s="81"/>
      <c r="K8" s="210"/>
      <c r="L8" s="210"/>
      <c r="M8" s="210"/>
      <c r="N8" s="210"/>
      <c r="O8" s="214" t="s">
        <v>27</v>
      </c>
      <c r="P8" s="862" t="s">
        <v>28</v>
      </c>
      <c r="Q8" s="863"/>
      <c r="R8" s="863"/>
      <c r="S8" s="863"/>
      <c r="T8" s="863"/>
      <c r="U8" s="864"/>
      <c r="V8" s="210"/>
      <c r="W8" s="210"/>
      <c r="X8" s="210"/>
      <c r="Y8" s="210"/>
      <c r="Z8" s="210"/>
      <c r="AA8" s="210"/>
      <c r="AB8" s="210"/>
      <c r="AC8" s="81"/>
      <c r="AD8" s="81"/>
    </row>
    <row r="9" spans="2:30" ht="17.25" customHeight="1" thickBot="1" x14ac:dyDescent="0.3">
      <c r="B9" s="210"/>
      <c r="C9" s="213" t="s">
        <v>20</v>
      </c>
      <c r="D9" s="212" t="s">
        <v>130</v>
      </c>
      <c r="E9" s="81"/>
      <c r="F9" s="81"/>
      <c r="G9" s="81"/>
      <c r="H9" s="81"/>
      <c r="I9" s="81"/>
      <c r="J9" s="81"/>
      <c r="K9" s="210"/>
      <c r="L9" s="210"/>
      <c r="M9" s="210"/>
      <c r="N9" s="210"/>
      <c r="O9" s="211" t="s">
        <v>29</v>
      </c>
      <c r="P9" s="868" t="s">
        <v>30</v>
      </c>
      <c r="Q9" s="869"/>
      <c r="R9" s="869"/>
      <c r="S9" s="869"/>
      <c r="T9" s="869"/>
      <c r="U9" s="870"/>
      <c r="V9" s="210"/>
      <c r="W9" s="210"/>
      <c r="X9" s="210"/>
      <c r="Y9" s="210"/>
      <c r="Z9" s="210"/>
      <c r="AA9" s="210"/>
      <c r="AB9" s="210"/>
      <c r="AC9" s="81"/>
      <c r="AD9" s="81"/>
    </row>
    <row r="10" spans="2:30" x14ac:dyDescent="0.25">
      <c r="B10" s="210"/>
      <c r="C10" s="871"/>
      <c r="D10" s="871"/>
      <c r="E10" s="871"/>
      <c r="F10" s="210"/>
      <c r="G10" s="81"/>
      <c r="H10" s="81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81"/>
      <c r="AD10" s="81"/>
    </row>
    <row r="11" spans="2:30" ht="15.75" thickBot="1" x14ac:dyDescent="0.3">
      <c r="B11" s="210"/>
      <c r="C11" s="871"/>
      <c r="D11" s="871"/>
      <c r="E11" s="871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81"/>
      <c r="AD11" s="81"/>
    </row>
    <row r="12" spans="2:30" ht="15.75" thickBot="1" x14ac:dyDescent="0.3">
      <c r="B12" s="872" t="s">
        <v>31</v>
      </c>
      <c r="C12" s="875" t="s">
        <v>32</v>
      </c>
      <c r="D12" s="209"/>
      <c r="E12" s="876" t="s">
        <v>33</v>
      </c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8"/>
      <c r="AA12" s="882" t="s">
        <v>34</v>
      </c>
      <c r="AB12" s="885" t="s">
        <v>35</v>
      </c>
      <c r="AC12" s="81"/>
      <c r="AD12" s="81"/>
    </row>
    <row r="13" spans="2:30" ht="15.75" thickBot="1" x14ac:dyDescent="0.3">
      <c r="B13" s="873"/>
      <c r="C13" s="875"/>
      <c r="D13" s="209"/>
      <c r="E13" s="876" t="s">
        <v>129</v>
      </c>
      <c r="F13" s="877"/>
      <c r="G13" s="877"/>
      <c r="H13" s="877"/>
      <c r="I13" s="877"/>
      <c r="J13" s="877"/>
      <c r="K13" s="877"/>
      <c r="L13" s="877"/>
      <c r="M13" s="877"/>
      <c r="N13" s="877"/>
      <c r="O13" s="878"/>
      <c r="P13" s="876" t="s">
        <v>128</v>
      </c>
      <c r="Q13" s="877"/>
      <c r="R13" s="877"/>
      <c r="S13" s="877"/>
      <c r="T13" s="877"/>
      <c r="U13" s="877"/>
      <c r="V13" s="877"/>
      <c r="W13" s="877"/>
      <c r="X13" s="877"/>
      <c r="Y13" s="877"/>
      <c r="Z13" s="878"/>
      <c r="AA13" s="883"/>
      <c r="AB13" s="885"/>
      <c r="AC13" s="81"/>
      <c r="AD13" s="81"/>
    </row>
    <row r="14" spans="2:30" ht="37.5" customHeight="1" thickBot="1" x14ac:dyDescent="0.3">
      <c r="B14" s="874"/>
      <c r="C14" s="875"/>
      <c r="D14" s="709" t="s">
        <v>73</v>
      </c>
      <c r="E14" s="207" t="s">
        <v>4</v>
      </c>
      <c r="F14" s="206" t="s">
        <v>5</v>
      </c>
      <c r="G14" s="206" t="s">
        <v>6</v>
      </c>
      <c r="H14" s="207" t="s">
        <v>7</v>
      </c>
      <c r="I14" s="207" t="s">
        <v>8</v>
      </c>
      <c r="J14" s="207" t="s">
        <v>9</v>
      </c>
      <c r="K14" s="206" t="s">
        <v>43</v>
      </c>
      <c r="L14" s="206" t="s">
        <v>10</v>
      </c>
      <c r="M14" s="206" t="s">
        <v>11</v>
      </c>
      <c r="N14" s="206" t="s">
        <v>12</v>
      </c>
      <c r="O14" s="208" t="s">
        <v>59</v>
      </c>
      <c r="P14" s="207" t="s">
        <v>4</v>
      </c>
      <c r="Q14" s="206" t="s">
        <v>5</v>
      </c>
      <c r="R14" s="206" t="s">
        <v>6</v>
      </c>
      <c r="S14" s="207" t="s">
        <v>7</v>
      </c>
      <c r="T14" s="207" t="s">
        <v>8</v>
      </c>
      <c r="U14" s="207" t="s">
        <v>9</v>
      </c>
      <c r="V14" s="206" t="s">
        <v>43</v>
      </c>
      <c r="W14" s="206" t="s">
        <v>29</v>
      </c>
      <c r="X14" s="206" t="s">
        <v>11</v>
      </c>
      <c r="Y14" s="206" t="s">
        <v>12</v>
      </c>
      <c r="Z14" s="205" t="s">
        <v>59</v>
      </c>
      <c r="AA14" s="884"/>
      <c r="AB14" s="885"/>
      <c r="AC14" s="81"/>
      <c r="AD14" s="81"/>
    </row>
    <row r="15" spans="2:30" ht="16.5" customHeight="1" thickBot="1" x14ac:dyDescent="0.3">
      <c r="B15" s="724">
        <v>1</v>
      </c>
      <c r="C15" s="714" t="s">
        <v>44</v>
      </c>
      <c r="D15" s="715" t="s">
        <v>127</v>
      </c>
      <c r="E15" s="201"/>
      <c r="F15" s="199"/>
      <c r="G15" s="200">
        <v>30</v>
      </c>
      <c r="H15" s="199"/>
      <c r="I15" s="199"/>
      <c r="J15" s="199"/>
      <c r="K15" s="199"/>
      <c r="L15" s="204">
        <v>30</v>
      </c>
      <c r="M15" s="203">
        <f>SUM(E15:L15)</f>
        <v>60</v>
      </c>
      <c r="N15" s="110">
        <f>QUOTIENT(M15,25)</f>
        <v>2</v>
      </c>
      <c r="O15" s="202" t="s">
        <v>38</v>
      </c>
      <c r="P15" s="201"/>
      <c r="Q15" s="199"/>
      <c r="R15" s="200">
        <v>30</v>
      </c>
      <c r="S15" s="199"/>
      <c r="T15" s="199"/>
      <c r="U15" s="199"/>
      <c r="V15" s="199"/>
      <c r="W15" s="198">
        <v>30</v>
      </c>
      <c r="X15" s="196">
        <f>SUM(P15:W15)</f>
        <v>60</v>
      </c>
      <c r="Y15" s="110">
        <f>QUOTIENT(X15,25)</f>
        <v>2</v>
      </c>
      <c r="Z15" s="197" t="s">
        <v>39</v>
      </c>
      <c r="AA15" s="196">
        <f t="shared" ref="AA15:AB19" si="0">M15+X15</f>
        <v>120</v>
      </c>
      <c r="AB15" s="107">
        <f t="shared" si="0"/>
        <v>4</v>
      </c>
      <c r="AC15" s="81"/>
      <c r="AD15" s="81"/>
    </row>
    <row r="16" spans="2:30" ht="15.75" customHeight="1" thickBot="1" x14ac:dyDescent="0.3">
      <c r="B16" s="724">
        <v>2</v>
      </c>
      <c r="C16" s="716" t="s">
        <v>126</v>
      </c>
      <c r="D16" s="717" t="s">
        <v>68</v>
      </c>
      <c r="E16" s="145">
        <v>3</v>
      </c>
      <c r="F16" s="144"/>
      <c r="G16" s="144">
        <v>12</v>
      </c>
      <c r="H16" s="144"/>
      <c r="I16" s="144"/>
      <c r="J16" s="144"/>
      <c r="K16" s="144">
        <v>6</v>
      </c>
      <c r="L16" s="137">
        <v>9</v>
      </c>
      <c r="M16" s="117">
        <f>SUM(E16:L16)</f>
        <v>30</v>
      </c>
      <c r="N16" s="110">
        <f>QUOTIENT(M16,25)</f>
        <v>1</v>
      </c>
      <c r="O16" s="116" t="s">
        <v>39</v>
      </c>
      <c r="P16" s="145"/>
      <c r="Q16" s="144"/>
      <c r="R16" s="144"/>
      <c r="S16" s="144"/>
      <c r="T16" s="144"/>
      <c r="U16" s="144"/>
      <c r="V16" s="144"/>
      <c r="W16" s="137"/>
      <c r="X16" s="196"/>
      <c r="Y16" s="110"/>
      <c r="Z16" s="143"/>
      <c r="AA16" s="108">
        <f t="shared" si="0"/>
        <v>30</v>
      </c>
      <c r="AB16" s="107">
        <f t="shared" si="0"/>
        <v>1</v>
      </c>
      <c r="AC16" s="81"/>
      <c r="AD16" s="81"/>
    </row>
    <row r="17" spans="2:30" ht="16.5" customHeight="1" thickBot="1" x14ac:dyDescent="0.3">
      <c r="B17" s="724">
        <v>3</v>
      </c>
      <c r="C17" s="716" t="s">
        <v>125</v>
      </c>
      <c r="D17" s="717" t="s">
        <v>268</v>
      </c>
      <c r="E17" s="149">
        <v>9</v>
      </c>
      <c r="F17" s="144">
        <v>16</v>
      </c>
      <c r="G17" s="144"/>
      <c r="H17" s="144">
        <v>24</v>
      </c>
      <c r="I17" s="144"/>
      <c r="J17" s="144"/>
      <c r="K17" s="144">
        <v>6</v>
      </c>
      <c r="L17" s="147">
        <v>5</v>
      </c>
      <c r="M17" s="117">
        <f>SUM(E17:L17)</f>
        <v>60</v>
      </c>
      <c r="N17" s="110">
        <f>QUOTIENT(M17,25)</f>
        <v>2</v>
      </c>
      <c r="O17" s="146" t="s">
        <v>38</v>
      </c>
      <c r="P17" s="149">
        <v>6</v>
      </c>
      <c r="Q17" s="144">
        <v>14</v>
      </c>
      <c r="R17" s="144"/>
      <c r="S17" s="144">
        <v>21</v>
      </c>
      <c r="T17" s="144"/>
      <c r="U17" s="144"/>
      <c r="V17" s="144">
        <v>3</v>
      </c>
      <c r="W17" s="147">
        <v>6</v>
      </c>
      <c r="X17" s="196">
        <f>SUM(P17:W17)</f>
        <v>50</v>
      </c>
      <c r="Y17" s="110">
        <f>QUOTIENT(X17,25)</f>
        <v>2</v>
      </c>
      <c r="Z17" s="109" t="s">
        <v>39</v>
      </c>
      <c r="AA17" s="108">
        <f t="shared" si="0"/>
        <v>110</v>
      </c>
      <c r="AB17" s="107">
        <f t="shared" si="0"/>
        <v>4</v>
      </c>
      <c r="AC17" s="171"/>
      <c r="AD17" s="171"/>
    </row>
    <row r="18" spans="2:30" ht="13.5" customHeight="1" thickBot="1" x14ac:dyDescent="0.3">
      <c r="B18" s="724">
        <v>4</v>
      </c>
      <c r="C18" s="716" t="s">
        <v>124</v>
      </c>
      <c r="D18" s="717" t="s">
        <v>123</v>
      </c>
      <c r="E18" s="149">
        <v>18</v>
      </c>
      <c r="F18" s="148"/>
      <c r="G18" s="148"/>
      <c r="H18" s="144"/>
      <c r="I18" s="144"/>
      <c r="J18" s="144"/>
      <c r="K18" s="144"/>
      <c r="L18" s="147">
        <v>7</v>
      </c>
      <c r="M18" s="117">
        <f>SUM(E18:L18)</f>
        <v>25</v>
      </c>
      <c r="N18" s="110">
        <f>QUOTIENT(M18,25)</f>
        <v>1</v>
      </c>
      <c r="O18" s="146" t="s">
        <v>38</v>
      </c>
      <c r="P18" s="149"/>
      <c r="Q18" s="148"/>
      <c r="R18" s="148"/>
      <c r="S18" s="144"/>
      <c r="T18" s="144"/>
      <c r="U18" s="144"/>
      <c r="V18" s="144"/>
      <c r="W18" s="147"/>
      <c r="X18" s="108"/>
      <c r="Y18" s="110"/>
      <c r="Z18" s="109"/>
      <c r="AA18" s="108">
        <f t="shared" si="0"/>
        <v>25</v>
      </c>
      <c r="AB18" s="107">
        <f t="shared" si="0"/>
        <v>1</v>
      </c>
      <c r="AC18" s="81"/>
      <c r="AD18" s="81"/>
    </row>
    <row r="19" spans="2:30" ht="17.25" customHeight="1" thickBot="1" x14ac:dyDescent="0.3">
      <c r="B19" s="724">
        <v>5</v>
      </c>
      <c r="C19" s="716" t="s">
        <v>122</v>
      </c>
      <c r="D19" s="717" t="s">
        <v>251</v>
      </c>
      <c r="E19" s="149">
        <v>18</v>
      </c>
      <c r="F19" s="148">
        <v>12</v>
      </c>
      <c r="G19" s="148">
        <v>18</v>
      </c>
      <c r="H19" s="144"/>
      <c r="I19" s="144"/>
      <c r="J19" s="144"/>
      <c r="K19" s="144"/>
      <c r="L19" s="147">
        <v>27</v>
      </c>
      <c r="M19" s="117">
        <f>SUM(E19:L19)</f>
        <v>75</v>
      </c>
      <c r="N19" s="110">
        <f>QUOTIENT(M19,25)</f>
        <v>3</v>
      </c>
      <c r="O19" s="146" t="s">
        <v>38</v>
      </c>
      <c r="P19" s="145"/>
      <c r="Q19" s="144"/>
      <c r="R19" s="144"/>
      <c r="S19" s="144"/>
      <c r="T19" s="144"/>
      <c r="U19" s="144"/>
      <c r="V19" s="144"/>
      <c r="W19" s="137"/>
      <c r="X19" s="108"/>
      <c r="Y19" s="110"/>
      <c r="Z19" s="143"/>
      <c r="AA19" s="108">
        <f t="shared" si="0"/>
        <v>75</v>
      </c>
      <c r="AB19" s="107">
        <f t="shared" si="0"/>
        <v>3</v>
      </c>
      <c r="AC19" s="81"/>
      <c r="AD19" s="81"/>
    </row>
    <row r="20" spans="2:30" ht="15" customHeight="1" thickBot="1" x14ac:dyDescent="0.3">
      <c r="B20" s="747">
        <v>6</v>
      </c>
      <c r="C20" s="748" t="s">
        <v>121</v>
      </c>
      <c r="D20" s="749" t="s">
        <v>70</v>
      </c>
      <c r="E20" s="750">
        <v>12</v>
      </c>
      <c r="F20" s="751">
        <v>16</v>
      </c>
      <c r="G20" s="751"/>
      <c r="H20" s="751">
        <v>24</v>
      </c>
      <c r="I20" s="751"/>
      <c r="J20" s="751"/>
      <c r="K20" s="751"/>
      <c r="L20" s="752">
        <v>23</v>
      </c>
      <c r="M20" s="753">
        <v>75</v>
      </c>
      <c r="N20" s="754">
        <v>3</v>
      </c>
      <c r="O20" s="755" t="s">
        <v>38</v>
      </c>
      <c r="P20" s="756"/>
      <c r="Q20" s="757"/>
      <c r="R20" s="757"/>
      <c r="S20" s="757"/>
      <c r="T20" s="757"/>
      <c r="U20" s="757"/>
      <c r="V20" s="757"/>
      <c r="W20" s="758"/>
      <c r="X20" s="759"/>
      <c r="Y20" s="760"/>
      <c r="Z20" s="761"/>
      <c r="AA20" s="753">
        <f>M20+X20</f>
        <v>75</v>
      </c>
      <c r="AB20" s="753">
        <v>3</v>
      </c>
      <c r="AC20" s="81"/>
      <c r="AD20" s="81"/>
    </row>
    <row r="21" spans="2:30" ht="18" customHeight="1" thickBot="1" x14ac:dyDescent="0.3">
      <c r="B21" s="724">
        <v>7</v>
      </c>
      <c r="C21" s="716" t="s">
        <v>120</v>
      </c>
      <c r="D21" s="717" t="s">
        <v>269</v>
      </c>
      <c r="E21" s="145"/>
      <c r="F21" s="144">
        <v>15</v>
      </c>
      <c r="G21" s="144">
        <v>30</v>
      </c>
      <c r="H21" s="144"/>
      <c r="I21" s="144"/>
      <c r="J21" s="144"/>
      <c r="K21" s="144">
        <v>12</v>
      </c>
      <c r="L21" s="137">
        <v>8</v>
      </c>
      <c r="M21" s="117">
        <f>SUM(E21:L21)</f>
        <v>65</v>
      </c>
      <c r="N21" s="110">
        <f>QUOTIENT(M21,25)</f>
        <v>2</v>
      </c>
      <c r="O21" s="116" t="s">
        <v>38</v>
      </c>
      <c r="P21" s="149"/>
      <c r="Q21" s="144">
        <v>10</v>
      </c>
      <c r="R21" s="144">
        <v>30</v>
      </c>
      <c r="S21" s="144"/>
      <c r="T21" s="144"/>
      <c r="U21" s="144"/>
      <c r="V21" s="144">
        <v>12</v>
      </c>
      <c r="W21" s="147">
        <v>8</v>
      </c>
      <c r="X21" s="108">
        <f>SUM(P21:W21)</f>
        <v>60</v>
      </c>
      <c r="Y21" s="110">
        <f>QUOTIENT(X21,25)</f>
        <v>2</v>
      </c>
      <c r="Z21" s="109" t="s">
        <v>38</v>
      </c>
      <c r="AA21" s="108">
        <f>M21+X21</f>
        <v>125</v>
      </c>
      <c r="AB21" s="107">
        <f>N21+Y21</f>
        <v>4</v>
      </c>
      <c r="AC21" s="81"/>
      <c r="AD21" s="81"/>
    </row>
    <row r="22" spans="2:30" ht="18" customHeight="1" thickBot="1" x14ac:dyDescent="0.3">
      <c r="B22" s="724">
        <v>8</v>
      </c>
      <c r="C22" s="716" t="s">
        <v>86</v>
      </c>
      <c r="D22" s="717" t="s">
        <v>270</v>
      </c>
      <c r="E22" s="145">
        <v>9</v>
      </c>
      <c r="F22" s="144">
        <v>18</v>
      </c>
      <c r="G22" s="144"/>
      <c r="H22" s="144">
        <v>27</v>
      </c>
      <c r="I22" s="144"/>
      <c r="J22" s="144"/>
      <c r="K22" s="144">
        <v>6</v>
      </c>
      <c r="L22" s="137">
        <v>24</v>
      </c>
      <c r="M22" s="117">
        <v>84</v>
      </c>
      <c r="N22" s="110">
        <v>3</v>
      </c>
      <c r="O22" s="116" t="s">
        <v>38</v>
      </c>
      <c r="P22" s="149">
        <v>6</v>
      </c>
      <c r="Q22" s="144">
        <v>8</v>
      </c>
      <c r="R22" s="144"/>
      <c r="S22" s="144">
        <v>12</v>
      </c>
      <c r="T22" s="144"/>
      <c r="U22" s="144"/>
      <c r="V22" s="144"/>
      <c r="W22" s="147">
        <v>4</v>
      </c>
      <c r="X22" s="108">
        <v>30</v>
      </c>
      <c r="Y22" s="110">
        <v>1</v>
      </c>
      <c r="Z22" s="146" t="s">
        <v>38</v>
      </c>
      <c r="AA22" s="108">
        <v>114</v>
      </c>
      <c r="AB22" s="107">
        <v>4</v>
      </c>
      <c r="AC22" s="81"/>
      <c r="AD22" s="81"/>
    </row>
    <row r="23" spans="2:30" ht="17.25" customHeight="1" thickBot="1" x14ac:dyDescent="0.3">
      <c r="B23" s="725">
        <v>9</v>
      </c>
      <c r="C23" s="718" t="s">
        <v>119</v>
      </c>
      <c r="D23" s="719" t="s">
        <v>118</v>
      </c>
      <c r="E23" s="189">
        <v>18</v>
      </c>
      <c r="F23" s="144"/>
      <c r="G23" s="144"/>
      <c r="H23" s="144"/>
      <c r="I23" s="144"/>
      <c r="J23" s="144"/>
      <c r="K23" s="144"/>
      <c r="L23" s="188">
        <v>7</v>
      </c>
      <c r="M23" s="190">
        <f>SUM(E23:L23)</f>
        <v>25</v>
      </c>
      <c r="N23" s="110">
        <v>1</v>
      </c>
      <c r="O23" s="116" t="s">
        <v>38</v>
      </c>
      <c r="P23" s="189"/>
      <c r="Q23" s="144"/>
      <c r="R23" s="144"/>
      <c r="S23" s="144"/>
      <c r="T23" s="144"/>
      <c r="U23" s="144"/>
      <c r="V23" s="144"/>
      <c r="W23" s="188"/>
      <c r="X23" s="187"/>
      <c r="Y23" s="110"/>
      <c r="Z23" s="116"/>
      <c r="AA23" s="108">
        <v>25</v>
      </c>
      <c r="AB23" s="107">
        <v>1</v>
      </c>
      <c r="AC23" s="81"/>
      <c r="AD23" s="81"/>
    </row>
    <row r="24" spans="2:30" ht="17.25" customHeight="1" thickBot="1" x14ac:dyDescent="0.3">
      <c r="B24" s="725">
        <v>10</v>
      </c>
      <c r="C24" s="718" t="s">
        <v>117</v>
      </c>
      <c r="D24" s="719" t="s">
        <v>250</v>
      </c>
      <c r="E24" s="149"/>
      <c r="F24" s="148"/>
      <c r="G24" s="148"/>
      <c r="H24" s="144"/>
      <c r="I24" s="144"/>
      <c r="J24" s="144"/>
      <c r="K24" s="144"/>
      <c r="L24" s="147"/>
      <c r="M24" s="117"/>
      <c r="N24" s="110"/>
      <c r="O24" s="146"/>
      <c r="P24" s="145">
        <v>9</v>
      </c>
      <c r="Q24" s="148"/>
      <c r="R24" s="144">
        <v>15</v>
      </c>
      <c r="S24" s="144"/>
      <c r="T24" s="144"/>
      <c r="U24" s="144"/>
      <c r="V24" s="144"/>
      <c r="W24" s="137">
        <v>6</v>
      </c>
      <c r="X24" s="108">
        <f>SUM(P24:W24)</f>
        <v>30</v>
      </c>
      <c r="Y24" s="110">
        <f>QUOTIENT(X24,25)</f>
        <v>1</v>
      </c>
      <c r="Z24" s="143" t="s">
        <v>38</v>
      </c>
      <c r="AA24" s="108">
        <v>30</v>
      </c>
      <c r="AB24" s="107">
        <v>1</v>
      </c>
      <c r="AC24" s="81"/>
      <c r="AD24" s="81"/>
    </row>
    <row r="25" spans="2:30" ht="15.75" customHeight="1" thickBot="1" x14ac:dyDescent="0.3">
      <c r="B25" s="725">
        <v>11</v>
      </c>
      <c r="C25" s="718" t="s">
        <v>116</v>
      </c>
      <c r="D25" s="708" t="s">
        <v>251</v>
      </c>
      <c r="E25" s="145">
        <v>9</v>
      </c>
      <c r="F25" s="148"/>
      <c r="G25" s="144">
        <v>10</v>
      </c>
      <c r="H25" s="144"/>
      <c r="I25" s="144"/>
      <c r="J25" s="144"/>
      <c r="K25" s="144"/>
      <c r="L25" s="137">
        <v>11</v>
      </c>
      <c r="M25" s="117">
        <f>SUM(E25:L25)</f>
        <v>30</v>
      </c>
      <c r="N25" s="110">
        <f>QUOTIENT(M25,25)</f>
        <v>1</v>
      </c>
      <c r="O25" s="116" t="s">
        <v>38</v>
      </c>
      <c r="P25" s="145"/>
      <c r="Q25" s="144"/>
      <c r="R25" s="144"/>
      <c r="S25" s="144"/>
      <c r="T25" s="144"/>
      <c r="U25" s="144"/>
      <c r="V25" s="144"/>
      <c r="W25" s="137"/>
      <c r="X25" s="108"/>
      <c r="Y25" s="110"/>
      <c r="Z25" s="116"/>
      <c r="AA25" s="108">
        <f>M25+X25</f>
        <v>30</v>
      </c>
      <c r="AB25" s="107">
        <f>N25+Y25</f>
        <v>1</v>
      </c>
      <c r="AC25" s="81"/>
      <c r="AD25" s="81"/>
    </row>
    <row r="26" spans="2:30" ht="16.5" customHeight="1" thickBot="1" x14ac:dyDescent="0.3">
      <c r="B26" s="762">
        <v>12</v>
      </c>
      <c r="C26" s="617" t="s">
        <v>115</v>
      </c>
      <c r="D26" s="763" t="s">
        <v>70</v>
      </c>
      <c r="E26" s="756"/>
      <c r="F26" s="757"/>
      <c r="G26" s="774"/>
      <c r="H26" s="757"/>
      <c r="I26" s="757"/>
      <c r="J26" s="757"/>
      <c r="K26" s="757"/>
      <c r="L26" s="775"/>
      <c r="M26" s="767"/>
      <c r="N26" s="760"/>
      <c r="O26" s="768"/>
      <c r="P26" s="750">
        <v>12</v>
      </c>
      <c r="Q26" s="751">
        <v>16</v>
      </c>
      <c r="R26" s="776"/>
      <c r="S26" s="751">
        <v>24</v>
      </c>
      <c r="T26" s="751"/>
      <c r="U26" s="751"/>
      <c r="V26" s="751"/>
      <c r="W26" s="777">
        <v>8</v>
      </c>
      <c r="X26" s="753">
        <v>60</v>
      </c>
      <c r="Y26" s="754">
        <v>2</v>
      </c>
      <c r="Z26" s="773" t="s">
        <v>39</v>
      </c>
      <c r="AA26" s="753">
        <v>60</v>
      </c>
      <c r="AB26" s="753">
        <v>2</v>
      </c>
      <c r="AC26" s="81"/>
      <c r="AD26" s="81"/>
    </row>
    <row r="27" spans="2:30" ht="21" customHeight="1" thickBot="1" x14ac:dyDescent="0.3">
      <c r="B27" s="725">
        <v>13</v>
      </c>
      <c r="C27" s="718" t="s">
        <v>114</v>
      </c>
      <c r="D27" s="708" t="s">
        <v>282</v>
      </c>
      <c r="E27" s="145"/>
      <c r="F27" s="144"/>
      <c r="G27" s="148"/>
      <c r="H27" s="144"/>
      <c r="I27" s="144"/>
      <c r="J27" s="144"/>
      <c r="K27" s="144"/>
      <c r="L27" s="186"/>
      <c r="M27" s="117"/>
      <c r="N27" s="110"/>
      <c r="O27" s="116"/>
      <c r="P27" s="149">
        <v>15</v>
      </c>
      <c r="Q27" s="148">
        <v>18</v>
      </c>
      <c r="R27" s="144">
        <v>27</v>
      </c>
      <c r="S27" s="148"/>
      <c r="T27" s="144"/>
      <c r="U27" s="144"/>
      <c r="V27" s="144"/>
      <c r="W27" s="186">
        <v>5</v>
      </c>
      <c r="X27" s="108">
        <f>SUM(P27:W27)</f>
        <v>65</v>
      </c>
      <c r="Y27" s="110">
        <f>QUOTIENT(X27,25)</f>
        <v>2</v>
      </c>
      <c r="Z27" s="116" t="s">
        <v>38</v>
      </c>
      <c r="AA27" s="108">
        <v>65</v>
      </c>
      <c r="AB27" s="107">
        <v>2</v>
      </c>
      <c r="AC27" s="81"/>
      <c r="AD27" s="81"/>
    </row>
    <row r="28" spans="2:30" ht="18" customHeight="1" thickBot="1" x14ac:dyDescent="0.3">
      <c r="B28" s="725">
        <v>14</v>
      </c>
      <c r="C28" s="718" t="s">
        <v>113</v>
      </c>
      <c r="D28" s="708" t="s">
        <v>283</v>
      </c>
      <c r="E28" s="149">
        <v>24</v>
      </c>
      <c r="F28" s="148">
        <v>8</v>
      </c>
      <c r="G28" s="144">
        <v>12</v>
      </c>
      <c r="H28" s="148"/>
      <c r="I28" s="144"/>
      <c r="J28" s="144"/>
      <c r="K28" s="144"/>
      <c r="L28" s="186">
        <v>6</v>
      </c>
      <c r="M28" s="117">
        <f>SUM(E28:L28)</f>
        <v>50</v>
      </c>
      <c r="N28" s="110">
        <f>QUOTIENT(M28,25)</f>
        <v>2</v>
      </c>
      <c r="O28" s="116" t="s">
        <v>38</v>
      </c>
      <c r="P28" s="149"/>
      <c r="Q28" s="148"/>
      <c r="R28" s="144"/>
      <c r="S28" s="148"/>
      <c r="T28" s="144"/>
      <c r="U28" s="144"/>
      <c r="V28" s="144"/>
      <c r="W28" s="186"/>
      <c r="X28" s="108"/>
      <c r="Y28" s="110"/>
      <c r="Z28" s="116"/>
      <c r="AA28" s="108">
        <f>M28+X28</f>
        <v>50</v>
      </c>
      <c r="AB28" s="107">
        <f>N28+Y28</f>
        <v>2</v>
      </c>
      <c r="AC28" s="81"/>
      <c r="AD28" s="81"/>
    </row>
    <row r="29" spans="2:30" ht="18" customHeight="1" thickBot="1" x14ac:dyDescent="0.3">
      <c r="B29" s="762">
        <v>15</v>
      </c>
      <c r="C29" s="617" t="s">
        <v>112</v>
      </c>
      <c r="D29" s="763" t="s">
        <v>111</v>
      </c>
      <c r="E29" s="764"/>
      <c r="F29" s="765"/>
      <c r="G29" s="766"/>
      <c r="H29" s="765"/>
      <c r="I29" s="765"/>
      <c r="J29" s="765"/>
      <c r="K29" s="765"/>
      <c r="L29" s="758"/>
      <c r="M29" s="767"/>
      <c r="N29" s="760"/>
      <c r="O29" s="768"/>
      <c r="P29" s="769">
        <v>9</v>
      </c>
      <c r="Q29" s="770"/>
      <c r="R29" s="771">
        <v>10</v>
      </c>
      <c r="S29" s="770"/>
      <c r="T29" s="770"/>
      <c r="U29" s="770"/>
      <c r="V29" s="770"/>
      <c r="W29" s="752">
        <v>11</v>
      </c>
      <c r="X29" s="772">
        <v>30</v>
      </c>
      <c r="Y29" s="754">
        <v>1</v>
      </c>
      <c r="Z29" s="773" t="s">
        <v>38</v>
      </c>
      <c r="AA29" s="753">
        <v>30</v>
      </c>
      <c r="AB29" s="753">
        <v>1</v>
      </c>
      <c r="AC29" s="619"/>
      <c r="AD29" s="619"/>
    </row>
    <row r="30" spans="2:30" ht="31.5" customHeight="1" thickBot="1" x14ac:dyDescent="0.3">
      <c r="B30" s="726">
        <v>16</v>
      </c>
      <c r="C30" s="718" t="s">
        <v>110</v>
      </c>
      <c r="D30" s="708" t="s">
        <v>271</v>
      </c>
      <c r="E30" s="140"/>
      <c r="F30" s="138"/>
      <c r="G30" s="139"/>
      <c r="H30" s="138"/>
      <c r="I30" s="138"/>
      <c r="J30" s="138"/>
      <c r="K30" s="138"/>
      <c r="L30" s="141"/>
      <c r="M30" s="185"/>
      <c r="N30" s="184"/>
      <c r="O30" s="183"/>
      <c r="P30" s="140">
        <v>21</v>
      </c>
      <c r="Q30" s="138">
        <v>26</v>
      </c>
      <c r="R30" s="139"/>
      <c r="S30" s="138">
        <v>39</v>
      </c>
      <c r="T30" s="138"/>
      <c r="U30" s="138"/>
      <c r="V30" s="138"/>
      <c r="W30" s="137">
        <v>4</v>
      </c>
      <c r="X30" s="108">
        <v>90</v>
      </c>
      <c r="Y30" s="136">
        <v>3</v>
      </c>
      <c r="Z30" s="135" t="s">
        <v>39</v>
      </c>
      <c r="AA30" s="108">
        <v>90</v>
      </c>
      <c r="AB30" s="107">
        <v>3</v>
      </c>
      <c r="AC30" s="81"/>
      <c r="AD30" s="81"/>
    </row>
    <row r="31" spans="2:30" ht="25.5" customHeight="1" thickBot="1" x14ac:dyDescent="0.3">
      <c r="B31" s="727">
        <v>17</v>
      </c>
      <c r="C31" s="707" t="s">
        <v>264</v>
      </c>
      <c r="D31" s="706" t="s">
        <v>272</v>
      </c>
      <c r="E31" s="180"/>
      <c r="F31" s="179"/>
      <c r="G31" s="179"/>
      <c r="H31" s="179"/>
      <c r="I31" s="179"/>
      <c r="J31" s="179"/>
      <c r="K31" s="179"/>
      <c r="L31" s="178"/>
      <c r="M31" s="177"/>
      <c r="N31" s="134"/>
      <c r="O31" s="176"/>
      <c r="P31" s="174">
        <v>6</v>
      </c>
      <c r="Q31" s="160">
        <v>8</v>
      </c>
      <c r="R31" s="160"/>
      <c r="S31" s="160">
        <v>12</v>
      </c>
      <c r="T31" s="160"/>
      <c r="U31" s="160"/>
      <c r="V31" s="160"/>
      <c r="W31" s="173">
        <v>4</v>
      </c>
      <c r="X31" s="108">
        <f>SUM(P31:W31)</f>
        <v>30</v>
      </c>
      <c r="Y31" s="158">
        <f>QUOTIENT(X31,25)</f>
        <v>1</v>
      </c>
      <c r="Z31" s="172" t="s">
        <v>39</v>
      </c>
      <c r="AA31" s="175">
        <v>30</v>
      </c>
      <c r="AB31" s="156">
        <v>1</v>
      </c>
      <c r="AC31" s="171"/>
      <c r="AD31" s="171"/>
    </row>
    <row r="32" spans="2:30" ht="19.5" customHeight="1" thickBot="1" x14ac:dyDescent="0.3">
      <c r="B32" s="762">
        <v>18</v>
      </c>
      <c r="C32" s="617" t="s">
        <v>176</v>
      </c>
      <c r="D32" s="778" t="s">
        <v>284</v>
      </c>
      <c r="E32" s="779"/>
      <c r="F32" s="780"/>
      <c r="G32" s="780"/>
      <c r="H32" s="780"/>
      <c r="I32" s="780"/>
      <c r="J32" s="780"/>
      <c r="K32" s="780"/>
      <c r="L32" s="781"/>
      <c r="M32" s="779"/>
      <c r="N32" s="781"/>
      <c r="O32" s="782"/>
      <c r="P32" s="783">
        <v>9</v>
      </c>
      <c r="Q32" s="776">
        <v>10</v>
      </c>
      <c r="R32" s="776"/>
      <c r="S32" s="751">
        <v>15</v>
      </c>
      <c r="T32" s="751"/>
      <c r="U32" s="751"/>
      <c r="V32" s="751"/>
      <c r="W32" s="784">
        <v>1</v>
      </c>
      <c r="X32" s="753">
        <f t="shared" ref="X32" si="1">SUM(P32:W32)</f>
        <v>35</v>
      </c>
      <c r="Y32" s="785">
        <f t="shared" ref="Y32" si="2">QUOTIENT(X32,25)</f>
        <v>1</v>
      </c>
      <c r="Z32" s="786" t="s">
        <v>258</v>
      </c>
      <c r="AA32" s="108">
        <v>30</v>
      </c>
      <c r="AB32" s="156">
        <v>1</v>
      </c>
      <c r="AC32" s="171"/>
      <c r="AD32" s="171"/>
    </row>
    <row r="33" spans="2:30" ht="18.75" customHeight="1" thickBot="1" x14ac:dyDescent="0.3">
      <c r="B33" s="728">
        <v>19</v>
      </c>
      <c r="C33" s="720" t="s">
        <v>108</v>
      </c>
      <c r="D33" s="721" t="s">
        <v>107</v>
      </c>
      <c r="E33" s="167"/>
      <c r="F33" s="166"/>
      <c r="G33" s="166"/>
      <c r="H33" s="166"/>
      <c r="I33" s="166"/>
      <c r="J33" s="166"/>
      <c r="K33" s="166"/>
      <c r="L33" s="164"/>
      <c r="M33" s="165"/>
      <c r="N33" s="164"/>
      <c r="O33" s="163"/>
      <c r="P33" s="162">
        <v>6</v>
      </c>
      <c r="Q33" s="161">
        <v>8</v>
      </c>
      <c r="R33" s="161"/>
      <c r="S33" s="160">
        <v>12</v>
      </c>
      <c r="T33" s="160"/>
      <c r="U33" s="160"/>
      <c r="V33" s="160"/>
      <c r="W33" s="159">
        <v>4</v>
      </c>
      <c r="X33" s="108">
        <f>SUM(P33:W33)</f>
        <v>30</v>
      </c>
      <c r="Y33" s="158">
        <f>QUOTIENT(X33,25)</f>
        <v>1</v>
      </c>
      <c r="Z33" s="157" t="s">
        <v>38</v>
      </c>
      <c r="AA33" s="108">
        <v>30</v>
      </c>
      <c r="AB33" s="156">
        <v>1</v>
      </c>
      <c r="AC33" s="106"/>
      <c r="AD33" s="106"/>
    </row>
    <row r="34" spans="2:30" ht="15.75" customHeight="1" thickBot="1" x14ac:dyDescent="0.3">
      <c r="B34" s="725">
        <v>20</v>
      </c>
      <c r="C34" s="718" t="s">
        <v>106</v>
      </c>
      <c r="D34" s="719"/>
      <c r="E34" s="154"/>
      <c r="F34" s="139"/>
      <c r="G34" s="138"/>
      <c r="H34" s="139"/>
      <c r="I34" s="138"/>
      <c r="J34" s="138"/>
      <c r="K34" s="138"/>
      <c r="L34" s="153"/>
      <c r="M34" s="152"/>
      <c r="N34" s="151"/>
      <c r="O34" s="150"/>
      <c r="P34" s="149">
        <v>18</v>
      </c>
      <c r="Q34" s="148">
        <v>12</v>
      </c>
      <c r="R34" s="144">
        <v>18</v>
      </c>
      <c r="S34" s="148"/>
      <c r="T34" s="144"/>
      <c r="U34" s="144"/>
      <c r="V34" s="144"/>
      <c r="W34" s="147">
        <v>27</v>
      </c>
      <c r="X34" s="108">
        <f>SUM(P34:W34)</f>
        <v>75</v>
      </c>
      <c r="Y34" s="110">
        <f>QUOTIENT(X34,25)</f>
        <v>3</v>
      </c>
      <c r="Z34" s="109" t="s">
        <v>38</v>
      </c>
      <c r="AA34" s="108">
        <f>M34+X34</f>
        <v>75</v>
      </c>
      <c r="AB34" s="107">
        <f>N34+Y34</f>
        <v>3</v>
      </c>
      <c r="AC34" s="106"/>
      <c r="AD34" s="106"/>
    </row>
    <row r="35" spans="2:30" ht="15.75" customHeight="1" thickBot="1" x14ac:dyDescent="0.3">
      <c r="B35" s="725">
        <v>21</v>
      </c>
      <c r="C35" s="718" t="s">
        <v>105</v>
      </c>
      <c r="D35" s="719"/>
      <c r="E35" s="149"/>
      <c r="F35" s="148"/>
      <c r="G35" s="148"/>
      <c r="H35" s="144"/>
      <c r="I35" s="144"/>
      <c r="J35" s="144"/>
      <c r="K35" s="144"/>
      <c r="L35" s="147"/>
      <c r="M35" s="117"/>
      <c r="N35" s="110"/>
      <c r="O35" s="146"/>
      <c r="P35" s="145">
        <v>18</v>
      </c>
      <c r="Q35" s="144">
        <v>12</v>
      </c>
      <c r="R35" s="144">
        <v>18</v>
      </c>
      <c r="S35" s="144"/>
      <c r="T35" s="144"/>
      <c r="U35" s="144"/>
      <c r="V35" s="144"/>
      <c r="W35" s="137">
        <v>27</v>
      </c>
      <c r="X35" s="108">
        <f>SUM(P35:W35)</f>
        <v>75</v>
      </c>
      <c r="Y35" s="110">
        <f>QUOTIENT(X35,25)</f>
        <v>3</v>
      </c>
      <c r="Z35" s="143" t="s">
        <v>38</v>
      </c>
      <c r="AA35" s="108">
        <f>M35+X35</f>
        <v>75</v>
      </c>
      <c r="AB35" s="107">
        <f>N35+Y35</f>
        <v>3</v>
      </c>
      <c r="AC35" s="81"/>
      <c r="AD35" s="81"/>
    </row>
    <row r="36" spans="2:30" ht="16.5" customHeight="1" thickBot="1" x14ac:dyDescent="0.3">
      <c r="B36" s="725">
        <v>22</v>
      </c>
      <c r="C36" s="718" t="s">
        <v>104</v>
      </c>
      <c r="D36" s="708"/>
      <c r="E36" s="140">
        <v>18</v>
      </c>
      <c r="F36" s="138">
        <v>12</v>
      </c>
      <c r="G36" s="139">
        <v>18</v>
      </c>
      <c r="H36" s="138"/>
      <c r="I36" s="138"/>
      <c r="J36" s="138"/>
      <c r="K36" s="138"/>
      <c r="L36" s="141">
        <v>27</v>
      </c>
      <c r="M36" s="117">
        <v>75</v>
      </c>
      <c r="N36" s="110">
        <v>3</v>
      </c>
      <c r="O36" s="116" t="s">
        <v>38</v>
      </c>
      <c r="P36" s="140"/>
      <c r="Q36" s="138"/>
      <c r="R36" s="139"/>
      <c r="S36" s="138"/>
      <c r="T36" s="138"/>
      <c r="U36" s="138"/>
      <c r="V36" s="138"/>
      <c r="W36" s="137"/>
      <c r="X36" s="108"/>
      <c r="Y36" s="136"/>
      <c r="Z36" s="135"/>
      <c r="AA36" s="108">
        <v>75</v>
      </c>
      <c r="AB36" s="107">
        <v>3</v>
      </c>
      <c r="AC36" s="81"/>
      <c r="AD36" s="81"/>
    </row>
    <row r="37" spans="2:30" ht="15" customHeight="1" thickBot="1" x14ac:dyDescent="0.3">
      <c r="B37" s="725">
        <v>23</v>
      </c>
      <c r="C37" s="718" t="s">
        <v>103</v>
      </c>
      <c r="D37" s="708"/>
      <c r="E37" s="140">
        <v>18</v>
      </c>
      <c r="F37" s="138">
        <v>12</v>
      </c>
      <c r="G37" s="139">
        <v>18</v>
      </c>
      <c r="H37" s="138"/>
      <c r="I37" s="138"/>
      <c r="J37" s="138"/>
      <c r="K37" s="138"/>
      <c r="L37" s="141">
        <v>27</v>
      </c>
      <c r="M37" s="117">
        <v>75</v>
      </c>
      <c r="N37" s="110">
        <v>3</v>
      </c>
      <c r="O37" s="116" t="s">
        <v>38</v>
      </c>
      <c r="P37" s="140"/>
      <c r="Q37" s="138"/>
      <c r="R37" s="139"/>
      <c r="S37" s="138"/>
      <c r="T37" s="138"/>
      <c r="U37" s="138"/>
      <c r="V37" s="138"/>
      <c r="W37" s="137"/>
      <c r="X37" s="108"/>
      <c r="Y37" s="136"/>
      <c r="Z37" s="135"/>
      <c r="AA37" s="108">
        <v>75</v>
      </c>
      <c r="AB37" s="107">
        <v>3</v>
      </c>
      <c r="AC37" s="81"/>
      <c r="AD37" s="81"/>
    </row>
    <row r="38" spans="2:30" ht="18" customHeight="1" thickBot="1" x14ac:dyDescent="0.3">
      <c r="B38" s="729">
        <v>24</v>
      </c>
      <c r="C38" s="718" t="s">
        <v>102</v>
      </c>
      <c r="D38" s="722"/>
      <c r="E38" s="132">
        <v>18</v>
      </c>
      <c r="F38" s="131">
        <v>12</v>
      </c>
      <c r="G38" s="131">
        <v>18</v>
      </c>
      <c r="H38" s="131"/>
      <c r="I38" s="131"/>
      <c r="J38" s="131"/>
      <c r="K38" s="131"/>
      <c r="L38" s="130">
        <v>27</v>
      </c>
      <c r="M38" s="712">
        <f>SUM(E38:L38)</f>
        <v>75</v>
      </c>
      <c r="N38" s="129">
        <f>QUOTIENT(M38,25)</f>
        <v>3</v>
      </c>
      <c r="O38" s="128" t="s">
        <v>38</v>
      </c>
      <c r="P38" s="127"/>
      <c r="Q38" s="125"/>
      <c r="R38" s="126"/>
      <c r="S38" s="125"/>
      <c r="T38" s="125"/>
      <c r="U38" s="125"/>
      <c r="V38" s="125"/>
      <c r="W38" s="124"/>
      <c r="X38" s="121"/>
      <c r="Y38" s="123"/>
      <c r="Z38" s="122"/>
      <c r="AA38" s="121"/>
      <c r="AB38" s="107">
        <v>3</v>
      </c>
      <c r="AC38" s="81"/>
      <c r="AD38" s="81"/>
    </row>
    <row r="39" spans="2:30" ht="19.5" customHeight="1" thickBot="1" x14ac:dyDescent="0.3">
      <c r="B39" s="726">
        <v>25</v>
      </c>
      <c r="C39" s="723" t="s">
        <v>101</v>
      </c>
      <c r="D39" s="719" t="s">
        <v>267</v>
      </c>
      <c r="E39" s="119"/>
      <c r="F39" s="113"/>
      <c r="G39" s="113"/>
      <c r="H39" s="113"/>
      <c r="I39" s="113"/>
      <c r="J39" s="113"/>
      <c r="K39" s="113"/>
      <c r="L39" s="118"/>
      <c r="M39" s="117">
        <f>SUM(E39:L39)</f>
        <v>0</v>
      </c>
      <c r="N39" s="110">
        <v>0</v>
      </c>
      <c r="O39" s="116"/>
      <c r="P39" s="115"/>
      <c r="Q39" s="114"/>
      <c r="R39" s="112"/>
      <c r="S39" s="114"/>
      <c r="T39" s="112"/>
      <c r="U39" s="113">
        <v>150</v>
      </c>
      <c r="V39" s="112"/>
      <c r="W39" s="111"/>
      <c r="X39" s="108">
        <v>150</v>
      </c>
      <c r="Y39" s="110">
        <v>5</v>
      </c>
      <c r="Z39" s="109" t="s">
        <v>38</v>
      </c>
      <c r="AA39" s="108">
        <v>150</v>
      </c>
      <c r="AB39" s="107">
        <f>N39+Y39</f>
        <v>5</v>
      </c>
      <c r="AC39" s="106"/>
      <c r="AD39" s="106"/>
    </row>
    <row r="40" spans="2:30" ht="15.75" thickBot="1" x14ac:dyDescent="0.3">
      <c r="B40" s="105"/>
      <c r="C40" s="96" t="s">
        <v>40</v>
      </c>
      <c r="D40" s="95"/>
      <c r="E40" s="98">
        <f t="shared" ref="E40:N40" si="3">SUM(E15:E39)</f>
        <v>174</v>
      </c>
      <c r="F40" s="98">
        <f t="shared" si="3"/>
        <v>121</v>
      </c>
      <c r="G40" s="98">
        <f t="shared" si="3"/>
        <v>166</v>
      </c>
      <c r="H40" s="98">
        <f t="shared" si="3"/>
        <v>75</v>
      </c>
      <c r="I40" s="98">
        <f t="shared" si="3"/>
        <v>0</v>
      </c>
      <c r="J40" s="98">
        <f t="shared" si="3"/>
        <v>0</v>
      </c>
      <c r="K40" s="98">
        <f t="shared" si="3"/>
        <v>30</v>
      </c>
      <c r="L40" s="98">
        <f t="shared" si="3"/>
        <v>238</v>
      </c>
      <c r="M40" s="98">
        <f t="shared" si="3"/>
        <v>804</v>
      </c>
      <c r="N40" s="98">
        <f t="shared" si="3"/>
        <v>30</v>
      </c>
      <c r="O40" s="104"/>
      <c r="P40" s="103">
        <f t="shared" ref="P40:Y40" si="4">SUM(P15:P39)</f>
        <v>135</v>
      </c>
      <c r="Q40" s="102">
        <f t="shared" si="4"/>
        <v>142</v>
      </c>
      <c r="R40" s="102">
        <f t="shared" si="4"/>
        <v>148</v>
      </c>
      <c r="S40" s="102">
        <f t="shared" si="4"/>
        <v>135</v>
      </c>
      <c r="T40" s="102">
        <f t="shared" si="4"/>
        <v>0</v>
      </c>
      <c r="U40" s="102">
        <f t="shared" si="4"/>
        <v>150</v>
      </c>
      <c r="V40" s="102">
        <f t="shared" si="4"/>
        <v>15</v>
      </c>
      <c r="W40" s="102">
        <f t="shared" si="4"/>
        <v>145</v>
      </c>
      <c r="X40" s="101">
        <f t="shared" si="4"/>
        <v>870</v>
      </c>
      <c r="Y40" s="100">
        <f t="shared" si="4"/>
        <v>30</v>
      </c>
      <c r="Z40" s="99"/>
      <c r="AA40" s="98">
        <f>SUM(AA15:AA39)</f>
        <v>1594</v>
      </c>
      <c r="AB40" s="98">
        <f>SUM(AB15:AB39)</f>
        <v>60</v>
      </c>
      <c r="AC40" s="81"/>
      <c r="AD40" s="81"/>
    </row>
    <row r="41" spans="2:30" ht="15.75" customHeight="1" thickBot="1" x14ac:dyDescent="0.3">
      <c r="B41" s="97"/>
      <c r="C41" s="96" t="s">
        <v>33</v>
      </c>
      <c r="D41" s="95"/>
      <c r="E41" s="879">
        <f>M40</f>
        <v>804</v>
      </c>
      <c r="F41" s="880"/>
      <c r="G41" s="880"/>
      <c r="H41" s="880"/>
      <c r="I41" s="880"/>
      <c r="J41" s="880"/>
      <c r="K41" s="880"/>
      <c r="L41" s="880"/>
      <c r="M41" s="880"/>
      <c r="N41" s="881"/>
      <c r="O41" s="94"/>
      <c r="P41" s="880">
        <f>X40</f>
        <v>870</v>
      </c>
      <c r="Q41" s="880"/>
      <c r="R41" s="880"/>
      <c r="S41" s="880"/>
      <c r="T41" s="880"/>
      <c r="U41" s="880"/>
      <c r="V41" s="880"/>
      <c r="W41" s="880"/>
      <c r="X41" s="880"/>
      <c r="Y41" s="881"/>
      <c r="Z41" s="93"/>
      <c r="AA41" s="92"/>
      <c r="AB41" s="91"/>
      <c r="AC41" s="81"/>
      <c r="AD41" s="81"/>
    </row>
    <row r="42" spans="2:30" ht="15.75" customHeight="1" thickBot="1" x14ac:dyDescent="0.3">
      <c r="B42" s="90"/>
      <c r="C42" s="89" t="s">
        <v>41</v>
      </c>
      <c r="D42" s="88"/>
      <c r="E42" s="879">
        <f>E41-L40</f>
        <v>566</v>
      </c>
      <c r="F42" s="880"/>
      <c r="G42" s="880"/>
      <c r="H42" s="880"/>
      <c r="I42" s="880"/>
      <c r="J42" s="880"/>
      <c r="K42" s="880"/>
      <c r="L42" s="880"/>
      <c r="M42" s="880"/>
      <c r="N42" s="881"/>
      <c r="O42" s="87"/>
      <c r="P42" s="880">
        <f>P41-W40</f>
        <v>725</v>
      </c>
      <c r="Q42" s="880"/>
      <c r="R42" s="880"/>
      <c r="S42" s="880"/>
      <c r="T42" s="880"/>
      <c r="U42" s="880"/>
      <c r="V42" s="880"/>
      <c r="W42" s="880"/>
      <c r="X42" s="880"/>
      <c r="Y42" s="881"/>
      <c r="Z42" s="86"/>
      <c r="AA42" s="85"/>
      <c r="AB42" s="84"/>
      <c r="AC42" s="81"/>
      <c r="AD42" s="81"/>
    </row>
    <row r="43" spans="2:3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2:3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3"/>
      <c r="AA44" s="81"/>
      <c r="AB44" s="81"/>
      <c r="AC44" s="81"/>
      <c r="AD44" s="81"/>
    </row>
    <row r="45" spans="2:3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3"/>
      <c r="AA45" s="81"/>
      <c r="AB45" s="81"/>
      <c r="AC45" s="81"/>
      <c r="AD45" s="81"/>
    </row>
    <row r="46" spans="2:3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2:30" x14ac:dyDescent="0.25">
      <c r="B47" s="81"/>
      <c r="C47" s="82" t="s">
        <v>42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2:3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</sheetData>
  <mergeCells count="21">
    <mergeCell ref="E42:N42"/>
    <mergeCell ref="P42:Y42"/>
    <mergeCell ref="AA12:AA14"/>
    <mergeCell ref="AB12:AB14"/>
    <mergeCell ref="E13:O13"/>
    <mergeCell ref="P13:Z13"/>
    <mergeCell ref="E41:N41"/>
    <mergeCell ref="P41:Y41"/>
    <mergeCell ref="P8:U8"/>
    <mergeCell ref="P9:U9"/>
    <mergeCell ref="C10:E10"/>
    <mergeCell ref="C11:E11"/>
    <mergeCell ref="B12:B14"/>
    <mergeCell ref="C12:C14"/>
    <mergeCell ref="E12:Z12"/>
    <mergeCell ref="P7:U7"/>
    <mergeCell ref="P2:U2"/>
    <mergeCell ref="P3:U3"/>
    <mergeCell ref="P4:U4"/>
    <mergeCell ref="P5:U5"/>
    <mergeCell ref="P6:U6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19" zoomScale="80" zoomScaleNormal="80" workbookViewId="0">
      <selection activeCell="D21" sqref="D21"/>
    </sheetView>
  </sheetViews>
  <sheetFormatPr defaultColWidth="9.140625" defaultRowHeight="15.75" x14ac:dyDescent="0.25"/>
  <cols>
    <col min="1" max="1" width="37.7109375" style="222" customWidth="1"/>
    <col min="2" max="2" width="5.42578125" style="222" customWidth="1"/>
    <col min="3" max="4" width="55.28515625" style="222" customWidth="1"/>
    <col min="5" max="12" width="5.7109375" style="222" customWidth="1"/>
    <col min="13" max="13" width="12.7109375" style="222" customWidth="1"/>
    <col min="14" max="17" width="5.7109375" style="222" customWidth="1"/>
    <col min="18" max="19" width="5.7109375" style="222" hidden="1" customWidth="1"/>
    <col min="20" max="23" width="5.7109375" style="222" customWidth="1"/>
    <col min="24" max="24" width="12.7109375" style="222" customWidth="1"/>
    <col min="25" max="16384" width="9.140625" style="222"/>
  </cols>
  <sheetData>
    <row r="1" spans="1:28" ht="15.75" customHeight="1" thickBot="1" x14ac:dyDescent="0.3">
      <c r="I1" s="319"/>
      <c r="J1" s="319"/>
      <c r="K1" s="319"/>
      <c r="L1" s="319"/>
      <c r="T1" s="319"/>
      <c r="U1" s="319"/>
      <c r="V1" s="319"/>
      <c r="W1" s="319"/>
      <c r="X1" s="319"/>
    </row>
    <row r="2" spans="1:28" ht="15" customHeight="1" x14ac:dyDescent="0.25">
      <c r="B2" s="318"/>
      <c r="C2" s="325" t="s">
        <v>13</v>
      </c>
      <c r="D2" s="219" t="s">
        <v>0</v>
      </c>
      <c r="I2" s="319"/>
      <c r="K2" s="318"/>
      <c r="L2" s="318"/>
      <c r="M2" s="218" t="s">
        <v>4</v>
      </c>
      <c r="N2" s="865" t="s">
        <v>21</v>
      </c>
      <c r="O2" s="866"/>
      <c r="P2" s="866"/>
      <c r="Q2" s="866"/>
      <c r="R2" s="866"/>
      <c r="S2" s="866"/>
      <c r="T2" s="324"/>
      <c r="U2" s="318"/>
      <c r="V2" s="318"/>
      <c r="W2" s="318"/>
      <c r="X2" s="318"/>
    </row>
    <row r="3" spans="1:28" ht="15" customHeight="1" x14ac:dyDescent="0.25">
      <c r="B3" s="318"/>
      <c r="C3" s="321" t="s">
        <v>1</v>
      </c>
      <c r="D3" s="215" t="s">
        <v>14</v>
      </c>
      <c r="I3" s="319"/>
      <c r="K3" s="318"/>
      <c r="L3" s="318"/>
      <c r="M3" s="214" t="s">
        <v>5</v>
      </c>
      <c r="N3" s="862" t="s">
        <v>22</v>
      </c>
      <c r="O3" s="863"/>
      <c r="P3" s="863"/>
      <c r="Q3" s="863"/>
      <c r="R3" s="863"/>
      <c r="S3" s="863"/>
      <c r="T3" s="323"/>
      <c r="U3" s="318"/>
      <c r="V3" s="318"/>
      <c r="W3" s="318"/>
      <c r="X3" s="318"/>
    </row>
    <row r="4" spans="1:28" ht="15" customHeight="1" x14ac:dyDescent="0.25">
      <c r="B4" s="318"/>
      <c r="C4" s="321" t="s">
        <v>2</v>
      </c>
      <c r="D4" s="215"/>
      <c r="I4" s="319"/>
      <c r="K4" s="318"/>
      <c r="L4" s="318"/>
      <c r="M4" s="214" t="s">
        <v>6</v>
      </c>
      <c r="N4" s="862" t="s">
        <v>23</v>
      </c>
      <c r="O4" s="863"/>
      <c r="P4" s="863"/>
      <c r="Q4" s="863"/>
      <c r="R4" s="863"/>
      <c r="S4" s="863"/>
      <c r="T4" s="323"/>
      <c r="U4" s="318"/>
      <c r="V4" s="318"/>
      <c r="W4" s="318"/>
      <c r="X4" s="318"/>
    </row>
    <row r="5" spans="1:28" ht="15" customHeight="1" x14ac:dyDescent="0.25">
      <c r="B5" s="318"/>
      <c r="C5" s="321" t="s">
        <v>15</v>
      </c>
      <c r="D5" s="215" t="s">
        <v>16</v>
      </c>
      <c r="I5" s="319"/>
      <c r="K5" s="318"/>
      <c r="L5" s="318"/>
      <c r="M5" s="214" t="s">
        <v>7</v>
      </c>
      <c r="N5" s="862" t="s">
        <v>24</v>
      </c>
      <c r="O5" s="863"/>
      <c r="P5" s="863"/>
      <c r="Q5" s="863"/>
      <c r="R5" s="863"/>
      <c r="S5" s="863"/>
      <c r="T5" s="323"/>
      <c r="U5" s="318"/>
      <c r="V5" s="318"/>
      <c r="W5" s="318"/>
      <c r="X5" s="318"/>
    </row>
    <row r="6" spans="1:28" ht="15" customHeight="1" x14ac:dyDescent="0.25">
      <c r="B6" s="318"/>
      <c r="C6" s="321" t="s">
        <v>17</v>
      </c>
      <c r="D6" s="215"/>
      <c r="I6" s="319"/>
      <c r="K6" s="318"/>
      <c r="L6" s="318"/>
      <c r="M6" s="214" t="s">
        <v>27</v>
      </c>
      <c r="N6" s="862" t="s">
        <v>28</v>
      </c>
      <c r="O6" s="863"/>
      <c r="P6" s="863"/>
      <c r="Q6" s="863"/>
      <c r="R6" s="863"/>
      <c r="S6" s="863"/>
      <c r="T6" s="323"/>
      <c r="U6" s="318"/>
      <c r="V6" s="318"/>
      <c r="W6" s="318"/>
      <c r="X6" s="318"/>
    </row>
    <row r="7" spans="1:28" ht="15" customHeight="1" thickBot="1" x14ac:dyDescent="0.3">
      <c r="B7" s="318"/>
      <c r="C7" s="321" t="s">
        <v>3</v>
      </c>
      <c r="D7" s="215" t="s">
        <v>18</v>
      </c>
      <c r="I7" s="319"/>
      <c r="K7" s="318"/>
      <c r="L7" s="318"/>
      <c r="M7" s="211" t="s">
        <v>29</v>
      </c>
      <c r="N7" s="868" t="s">
        <v>30</v>
      </c>
      <c r="O7" s="869"/>
      <c r="P7" s="869"/>
      <c r="Q7" s="869"/>
      <c r="R7" s="869"/>
      <c r="S7" s="869"/>
      <c r="T7" s="322"/>
      <c r="U7" s="318"/>
      <c r="V7" s="318"/>
      <c r="W7" s="318"/>
      <c r="X7" s="318"/>
    </row>
    <row r="8" spans="1:28" ht="15" customHeight="1" x14ac:dyDescent="0.25">
      <c r="B8" s="318"/>
      <c r="C8" s="321" t="s">
        <v>19</v>
      </c>
      <c r="D8" s="215" t="s">
        <v>131</v>
      </c>
      <c r="I8" s="319"/>
      <c r="K8" s="318"/>
      <c r="L8" s="318"/>
      <c r="T8" s="318"/>
      <c r="U8" s="318"/>
      <c r="V8" s="318"/>
      <c r="W8" s="318"/>
      <c r="X8" s="318"/>
    </row>
    <row r="9" spans="1:28" ht="15" customHeight="1" thickBot="1" x14ac:dyDescent="0.3">
      <c r="B9" s="318"/>
      <c r="C9" s="320" t="s">
        <v>20</v>
      </c>
      <c r="D9" s="212" t="s">
        <v>130</v>
      </c>
      <c r="I9" s="319"/>
      <c r="K9" s="318"/>
      <c r="L9" s="318"/>
      <c r="T9" s="318"/>
      <c r="U9" s="318"/>
      <c r="V9" s="318"/>
      <c r="W9" s="318"/>
      <c r="X9" s="318"/>
    </row>
    <row r="10" spans="1:28" ht="15" customHeight="1" x14ac:dyDescent="0.25">
      <c r="B10" s="318"/>
      <c r="C10" s="905"/>
      <c r="D10" s="905"/>
      <c r="E10" s="905"/>
      <c r="F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</row>
    <row r="11" spans="1:28" ht="16.5" thickBot="1" x14ac:dyDescent="0.3">
      <c r="B11" s="318"/>
      <c r="C11" s="905"/>
      <c r="D11" s="905"/>
      <c r="E11" s="905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</row>
    <row r="12" spans="1:28" ht="15.75" customHeight="1" thickBot="1" x14ac:dyDescent="0.3">
      <c r="B12" s="895" t="s">
        <v>31</v>
      </c>
      <c r="C12" s="897" t="s">
        <v>32</v>
      </c>
      <c r="D12" s="317"/>
      <c r="E12" s="899" t="s">
        <v>33</v>
      </c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1"/>
    </row>
    <row r="13" spans="1:28" ht="15.75" customHeight="1" thickBot="1" x14ac:dyDescent="0.3">
      <c r="B13" s="896"/>
      <c r="C13" s="897"/>
      <c r="D13" s="317"/>
      <c r="E13" s="899" t="s">
        <v>129</v>
      </c>
      <c r="F13" s="900"/>
      <c r="G13" s="900"/>
      <c r="H13" s="900"/>
      <c r="I13" s="900"/>
      <c r="J13" s="900"/>
      <c r="K13" s="900"/>
      <c r="L13" s="900"/>
      <c r="M13" s="901"/>
      <c r="N13" s="899" t="s">
        <v>128</v>
      </c>
      <c r="O13" s="900"/>
      <c r="P13" s="900"/>
      <c r="Q13" s="900"/>
      <c r="R13" s="900"/>
      <c r="S13" s="900"/>
      <c r="T13" s="900"/>
      <c r="U13" s="900"/>
      <c r="V13" s="900"/>
      <c r="W13" s="900"/>
      <c r="X13" s="901"/>
    </row>
    <row r="14" spans="1:28" ht="114" customHeight="1" thickBot="1" x14ac:dyDescent="0.3">
      <c r="B14" s="896"/>
      <c r="C14" s="898"/>
      <c r="D14" s="316" t="s">
        <v>73</v>
      </c>
      <c r="E14" s="282" t="s">
        <v>4</v>
      </c>
      <c r="F14" s="282" t="s">
        <v>5</v>
      </c>
      <c r="G14" s="282" t="s">
        <v>6</v>
      </c>
      <c r="H14" s="282" t="s">
        <v>7</v>
      </c>
      <c r="I14" s="282" t="s">
        <v>43</v>
      </c>
      <c r="J14" s="282" t="s">
        <v>10</v>
      </c>
      <c r="K14" s="282" t="s">
        <v>11</v>
      </c>
      <c r="L14" s="282" t="s">
        <v>12</v>
      </c>
      <c r="M14" s="281" t="s">
        <v>59</v>
      </c>
      <c r="N14" s="315" t="s">
        <v>4</v>
      </c>
      <c r="O14" s="315" t="s">
        <v>5</v>
      </c>
      <c r="P14" s="315" t="s">
        <v>6</v>
      </c>
      <c r="Q14" s="315" t="s">
        <v>7</v>
      </c>
      <c r="R14" s="315" t="s">
        <v>8</v>
      </c>
      <c r="S14" s="315" t="s">
        <v>9</v>
      </c>
      <c r="T14" s="315" t="s">
        <v>43</v>
      </c>
      <c r="U14" s="315" t="s">
        <v>29</v>
      </c>
      <c r="V14" s="315" t="s">
        <v>11</v>
      </c>
      <c r="W14" s="315" t="s">
        <v>12</v>
      </c>
      <c r="X14" s="314" t="s">
        <v>59</v>
      </c>
    </row>
    <row r="15" spans="1:28" ht="34.5" customHeight="1" thickTop="1" thickBot="1" x14ac:dyDescent="0.3">
      <c r="B15" s="313">
        <v>1</v>
      </c>
      <c r="C15" s="312" t="s">
        <v>148</v>
      </c>
      <c r="D15" s="311" t="s">
        <v>270</v>
      </c>
      <c r="E15" s="924">
        <v>18</v>
      </c>
      <c r="F15" s="892">
        <v>12</v>
      </c>
      <c r="G15" s="927">
        <v>18</v>
      </c>
      <c r="H15" s="889"/>
      <c r="I15" s="892"/>
      <c r="J15" s="909">
        <v>27</v>
      </c>
      <c r="K15" s="912">
        <f>SUM(E15:J15)</f>
        <v>75</v>
      </c>
      <c r="L15" s="906">
        <f>QUOTIENT(K15,25)</f>
        <v>3</v>
      </c>
      <c r="M15" s="310"/>
      <c r="N15" s="286"/>
      <c r="O15" s="285"/>
      <c r="P15" s="285"/>
      <c r="Q15" s="285"/>
      <c r="R15" s="285"/>
      <c r="S15" s="285"/>
      <c r="T15" s="285"/>
      <c r="U15" s="284"/>
      <c r="V15" s="309"/>
      <c r="W15" s="282"/>
      <c r="X15" s="281"/>
    </row>
    <row r="16" spans="1:28" ht="43.5" customHeight="1" thickBot="1" x14ac:dyDescent="0.3">
      <c r="A16" s="611" t="s">
        <v>254</v>
      </c>
      <c r="B16" s="645">
        <v>2</v>
      </c>
      <c r="C16" s="646" t="s">
        <v>259</v>
      </c>
      <c r="D16" s="647" t="s">
        <v>253</v>
      </c>
      <c r="E16" s="925"/>
      <c r="F16" s="893"/>
      <c r="G16" s="928"/>
      <c r="H16" s="890"/>
      <c r="I16" s="893"/>
      <c r="J16" s="910"/>
      <c r="K16" s="913"/>
      <c r="L16" s="907"/>
      <c r="M16" s="308" t="s">
        <v>147</v>
      </c>
      <c r="N16" s="286"/>
      <c r="O16" s="285"/>
      <c r="P16" s="285"/>
      <c r="Q16" s="285"/>
      <c r="R16" s="285"/>
      <c r="S16" s="285"/>
      <c r="T16" s="285"/>
      <c r="U16" s="284"/>
      <c r="V16" s="283"/>
      <c r="W16" s="282"/>
      <c r="X16" s="281"/>
      <c r="Y16" s="307"/>
      <c r="Z16" s="307"/>
      <c r="AA16" s="307"/>
      <c r="AB16" s="307"/>
    </row>
    <row r="17" spans="2:24" ht="27" customHeight="1" thickBot="1" x14ac:dyDescent="0.3">
      <c r="B17" s="306">
        <v>3</v>
      </c>
      <c r="C17" s="305" t="s">
        <v>146</v>
      </c>
      <c r="D17" s="304" t="s">
        <v>273</v>
      </c>
      <c r="E17" s="926"/>
      <c r="F17" s="894"/>
      <c r="G17" s="929"/>
      <c r="H17" s="891"/>
      <c r="I17" s="894"/>
      <c r="J17" s="911"/>
      <c r="K17" s="914"/>
      <c r="L17" s="908"/>
      <c r="M17" s="303"/>
      <c r="N17" s="286"/>
      <c r="O17" s="285"/>
      <c r="P17" s="285"/>
      <c r="Q17" s="285"/>
      <c r="R17" s="285"/>
      <c r="S17" s="285"/>
      <c r="T17" s="285"/>
      <c r="U17" s="284"/>
      <c r="V17" s="283"/>
      <c r="W17" s="282"/>
      <c r="X17" s="281"/>
    </row>
    <row r="18" spans="2:24" ht="36.75" customHeight="1" thickTop="1" thickBot="1" x14ac:dyDescent="0.3">
      <c r="B18" s="302">
        <v>4</v>
      </c>
      <c r="C18" s="301" t="s">
        <v>145</v>
      </c>
      <c r="D18" s="300" t="s">
        <v>285</v>
      </c>
      <c r="E18" s="648">
        <v>18</v>
      </c>
      <c r="F18" s="649">
        <v>12</v>
      </c>
      <c r="G18" s="733">
        <v>18</v>
      </c>
      <c r="H18" s="736"/>
      <c r="I18" s="649"/>
      <c r="J18" s="649">
        <v>27</v>
      </c>
      <c r="K18" s="730">
        <f t="shared" ref="K18:K23" si="0">SUM(E18:J18)</f>
        <v>75</v>
      </c>
      <c r="L18" s="737">
        <f>QUOTIENT(K18,25)</f>
        <v>3</v>
      </c>
      <c r="M18" s="299"/>
      <c r="N18" s="286"/>
      <c r="O18" s="285"/>
      <c r="P18" s="285"/>
      <c r="Q18" s="285"/>
      <c r="R18" s="285"/>
      <c r="S18" s="285"/>
      <c r="T18" s="285"/>
      <c r="U18" s="284"/>
      <c r="V18" s="283"/>
      <c r="W18" s="282"/>
      <c r="X18" s="281"/>
    </row>
    <row r="19" spans="2:24" ht="27" customHeight="1" thickBot="1" x14ac:dyDescent="0.3">
      <c r="B19" s="280">
        <v>5</v>
      </c>
      <c r="C19" s="292" t="s">
        <v>144</v>
      </c>
      <c r="D19" s="298" t="s">
        <v>268</v>
      </c>
      <c r="E19" s="653">
        <v>9</v>
      </c>
      <c r="F19" s="290">
        <v>12</v>
      </c>
      <c r="G19" s="734">
        <v>18</v>
      </c>
      <c r="H19" s="738"/>
      <c r="I19" s="290">
        <v>9</v>
      </c>
      <c r="J19" s="290">
        <v>27</v>
      </c>
      <c r="K19" s="731">
        <f t="shared" si="0"/>
        <v>75</v>
      </c>
      <c r="L19" s="739">
        <f>QUOTIENT(K19,25)</f>
        <v>3</v>
      </c>
      <c r="M19" s="915" t="s">
        <v>38</v>
      </c>
      <c r="N19" s="286"/>
      <c r="O19" s="285"/>
      <c r="P19" s="285"/>
      <c r="Q19" s="285"/>
      <c r="R19" s="285"/>
      <c r="S19" s="285"/>
      <c r="T19" s="285"/>
      <c r="U19" s="284"/>
      <c r="V19" s="283"/>
      <c r="W19" s="282"/>
      <c r="X19" s="281"/>
    </row>
    <row r="20" spans="2:24" ht="41.65" customHeight="1" thickBot="1" x14ac:dyDescent="0.3">
      <c r="B20" s="242">
        <v>6</v>
      </c>
      <c r="C20" s="297" t="s">
        <v>143</v>
      </c>
      <c r="D20" s="296" t="s">
        <v>252</v>
      </c>
      <c r="E20" s="658">
        <v>18</v>
      </c>
      <c r="F20" s="659">
        <v>12</v>
      </c>
      <c r="G20" s="735">
        <v>18</v>
      </c>
      <c r="H20" s="660"/>
      <c r="I20" s="659"/>
      <c r="J20" s="659">
        <v>27</v>
      </c>
      <c r="K20" s="732">
        <f t="shared" si="0"/>
        <v>75</v>
      </c>
      <c r="L20" s="740">
        <f>QUOTIENT(K20,25)</f>
        <v>3</v>
      </c>
      <c r="M20" s="916"/>
      <c r="N20" s="286"/>
      <c r="O20" s="285"/>
      <c r="P20" s="285"/>
      <c r="Q20" s="285"/>
      <c r="R20" s="285"/>
      <c r="S20" s="285"/>
      <c r="T20" s="285"/>
      <c r="U20" s="284"/>
      <c r="V20" s="283"/>
      <c r="W20" s="282"/>
      <c r="X20" s="281"/>
    </row>
    <row r="21" spans="2:24" ht="34.9" customHeight="1" thickTop="1" thickBot="1" x14ac:dyDescent="0.3">
      <c r="B21" s="263">
        <v>7</v>
      </c>
      <c r="C21" s="295" t="s">
        <v>142</v>
      </c>
      <c r="D21" s="294" t="s">
        <v>141</v>
      </c>
      <c r="E21" s="648">
        <v>18</v>
      </c>
      <c r="F21" s="649">
        <v>12</v>
      </c>
      <c r="G21" s="733">
        <v>18</v>
      </c>
      <c r="H21" s="649"/>
      <c r="I21" s="649"/>
      <c r="J21" s="650">
        <v>27</v>
      </c>
      <c r="K21" s="651">
        <f t="shared" si="0"/>
        <v>75</v>
      </c>
      <c r="L21" s="652">
        <f>QUOTIENT(K21,25)</f>
        <v>3</v>
      </c>
      <c r="M21" s="917" t="s">
        <v>38</v>
      </c>
      <c r="N21" s="286"/>
      <c r="O21" s="285"/>
      <c r="P21" s="285"/>
      <c r="Q21" s="285"/>
      <c r="R21" s="285"/>
      <c r="S21" s="285"/>
      <c r="T21" s="285"/>
      <c r="U21" s="284"/>
      <c r="V21" s="283"/>
      <c r="W21" s="282"/>
      <c r="X21" s="281"/>
    </row>
    <row r="22" spans="2:24" s="289" customFormat="1" ht="30" customHeight="1" thickBot="1" x14ac:dyDescent="0.3">
      <c r="B22" s="293">
        <v>8</v>
      </c>
      <c r="C22" s="292" t="s">
        <v>262</v>
      </c>
      <c r="D22" s="291" t="s">
        <v>140</v>
      </c>
      <c r="E22" s="653">
        <v>18</v>
      </c>
      <c r="F22" s="290">
        <v>12</v>
      </c>
      <c r="G22" s="734">
        <v>18</v>
      </c>
      <c r="H22" s="290"/>
      <c r="I22" s="290"/>
      <c r="J22" s="654">
        <v>27</v>
      </c>
      <c r="K22" s="655">
        <f t="shared" si="0"/>
        <v>75</v>
      </c>
      <c r="L22" s="656">
        <f>QUOTIENT(K22,25)</f>
        <v>3</v>
      </c>
      <c r="M22" s="915"/>
      <c r="N22" s="286"/>
      <c r="O22" s="285"/>
      <c r="P22" s="285"/>
      <c r="Q22" s="285"/>
      <c r="R22" s="290"/>
      <c r="S22" s="290"/>
      <c r="T22" s="285"/>
      <c r="U22" s="284"/>
      <c r="V22" s="283"/>
      <c r="W22" s="282"/>
      <c r="X22" s="281"/>
    </row>
    <row r="23" spans="2:24" ht="27" customHeight="1" thickBot="1" x14ac:dyDescent="0.3">
      <c r="B23" s="242">
        <v>9</v>
      </c>
      <c r="C23" s="288" t="s">
        <v>139</v>
      </c>
      <c r="D23" s="287" t="s">
        <v>268</v>
      </c>
      <c r="E23" s="658">
        <v>9</v>
      </c>
      <c r="F23" s="659">
        <v>12</v>
      </c>
      <c r="G23" s="735">
        <v>18</v>
      </c>
      <c r="H23" s="660"/>
      <c r="I23" s="659">
        <v>9</v>
      </c>
      <c r="J23" s="661">
        <v>27</v>
      </c>
      <c r="K23" s="662">
        <f t="shared" si="0"/>
        <v>75</v>
      </c>
      <c r="L23" s="657">
        <v>3</v>
      </c>
      <c r="M23" s="915"/>
      <c r="N23" s="286"/>
      <c r="O23" s="285"/>
      <c r="P23" s="285"/>
      <c r="Q23" s="285"/>
      <c r="R23" s="285"/>
      <c r="S23" s="285"/>
      <c r="T23" s="285"/>
      <c r="U23" s="284"/>
      <c r="V23" s="283"/>
      <c r="W23" s="282"/>
      <c r="X23" s="281"/>
    </row>
    <row r="24" spans="2:24" ht="36" customHeight="1" thickTop="1" x14ac:dyDescent="0.25">
      <c r="B24" s="280">
        <v>10</v>
      </c>
      <c r="C24" s="279" t="s">
        <v>138</v>
      </c>
      <c r="D24" s="278" t="s">
        <v>269</v>
      </c>
      <c r="E24" s="260"/>
      <c r="F24" s="258"/>
      <c r="G24" s="259"/>
      <c r="H24" s="258"/>
      <c r="I24" s="258"/>
      <c r="J24" s="277"/>
      <c r="K24" s="256"/>
      <c r="L24" s="255"/>
      <c r="M24" s="254"/>
      <c r="N24" s="670"/>
      <c r="O24" s="253">
        <v>12</v>
      </c>
      <c r="P24" s="642">
        <v>18</v>
      </c>
      <c r="Q24" s="253"/>
      <c r="R24" s="253"/>
      <c r="S24" s="253"/>
      <c r="T24" s="253">
        <v>18</v>
      </c>
      <c r="U24" s="639">
        <v>27</v>
      </c>
      <c r="V24" s="663">
        <f>SUM(N24:U24)</f>
        <v>75</v>
      </c>
      <c r="W24" s="652">
        <f>QUOTIENT(V24,25)</f>
        <v>3</v>
      </c>
      <c r="X24" s="664" t="s">
        <v>38</v>
      </c>
    </row>
    <row r="25" spans="2:24" ht="52.5" customHeight="1" thickBot="1" x14ac:dyDescent="0.3">
      <c r="B25" s="252">
        <v>11</v>
      </c>
      <c r="C25" s="276" t="s">
        <v>137</v>
      </c>
      <c r="D25" s="275" t="s">
        <v>82</v>
      </c>
      <c r="E25" s="249"/>
      <c r="F25" s="247"/>
      <c r="G25" s="248"/>
      <c r="H25" s="247"/>
      <c r="I25" s="247"/>
      <c r="J25" s="274"/>
      <c r="K25" s="245"/>
      <c r="L25" s="244"/>
      <c r="M25" s="243"/>
      <c r="N25" s="671">
        <v>18</v>
      </c>
      <c r="O25" s="665">
        <v>12</v>
      </c>
      <c r="P25" s="643">
        <v>18</v>
      </c>
      <c r="Q25" s="665"/>
      <c r="R25" s="665"/>
      <c r="S25" s="665"/>
      <c r="T25" s="665"/>
      <c r="U25" s="640">
        <v>27</v>
      </c>
      <c r="V25" s="666">
        <f>SUM(N25:U25)</f>
        <v>75</v>
      </c>
      <c r="W25" s="656">
        <f>QUOTIENT(V25,25)</f>
        <v>3</v>
      </c>
      <c r="X25" s="667" t="s">
        <v>38</v>
      </c>
    </row>
    <row r="26" spans="2:24" ht="30.75" thickBot="1" x14ac:dyDescent="0.3">
      <c r="B26" s="273">
        <v>12</v>
      </c>
      <c r="C26" s="272" t="s">
        <v>136</v>
      </c>
      <c r="D26" s="271" t="s">
        <v>252</v>
      </c>
      <c r="E26" s="270"/>
      <c r="F26" s="268"/>
      <c r="G26" s="269"/>
      <c r="H26" s="268"/>
      <c r="I26" s="268"/>
      <c r="J26" s="267"/>
      <c r="K26" s="266"/>
      <c r="L26" s="265"/>
      <c r="M26" s="264"/>
      <c r="N26" s="672">
        <v>18</v>
      </c>
      <c r="O26" s="233">
        <v>12</v>
      </c>
      <c r="P26" s="644">
        <v>18</v>
      </c>
      <c r="Q26" s="233"/>
      <c r="R26" s="233"/>
      <c r="S26" s="233"/>
      <c r="T26" s="233"/>
      <c r="U26" s="641">
        <v>27</v>
      </c>
      <c r="V26" s="668">
        <f>SUM(N26:U26)</f>
        <v>75</v>
      </c>
      <c r="W26" s="657">
        <f>QUOTIENT(V26,25)</f>
        <v>3</v>
      </c>
      <c r="X26" s="669" t="s">
        <v>38</v>
      </c>
    </row>
    <row r="27" spans="2:24" ht="36" customHeight="1" thickTop="1" thickBot="1" x14ac:dyDescent="0.3">
      <c r="B27" s="263">
        <v>13</v>
      </c>
      <c r="C27" s="262" t="s">
        <v>135</v>
      </c>
      <c r="D27" s="261" t="s">
        <v>134</v>
      </c>
      <c r="E27" s="260"/>
      <c r="F27" s="258"/>
      <c r="G27" s="259"/>
      <c r="H27" s="258"/>
      <c r="I27" s="258"/>
      <c r="J27" s="257"/>
      <c r="K27" s="256"/>
      <c r="L27" s="255"/>
      <c r="M27" s="254"/>
      <c r="N27" s="741">
        <v>18</v>
      </c>
      <c r="O27" s="742">
        <v>12</v>
      </c>
      <c r="P27" s="742">
        <v>18</v>
      </c>
      <c r="Q27" s="742"/>
      <c r="R27" s="253"/>
      <c r="S27" s="253"/>
      <c r="T27" s="742"/>
      <c r="U27" s="743">
        <v>27</v>
      </c>
      <c r="V27" s="918">
        <f>SUM(N27:U27)</f>
        <v>75</v>
      </c>
      <c r="W27" s="921">
        <f>QUOTIENT(V27,25)</f>
        <v>3</v>
      </c>
      <c r="X27" s="886" t="s">
        <v>38</v>
      </c>
    </row>
    <row r="28" spans="2:24" ht="36" customHeight="1" thickTop="1" thickBot="1" x14ac:dyDescent="0.3">
      <c r="B28" s="252">
        <v>14</v>
      </c>
      <c r="C28" s="251" t="s">
        <v>261</v>
      </c>
      <c r="D28" s="250" t="s">
        <v>270</v>
      </c>
      <c r="E28" s="249"/>
      <c r="F28" s="247"/>
      <c r="G28" s="248"/>
      <c r="H28" s="247"/>
      <c r="I28" s="247"/>
      <c r="J28" s="246"/>
      <c r="K28" s="245"/>
      <c r="L28" s="244"/>
      <c r="M28" s="243"/>
      <c r="N28" s="741">
        <v>18</v>
      </c>
      <c r="O28" s="742">
        <v>12</v>
      </c>
      <c r="P28" s="742">
        <v>18</v>
      </c>
      <c r="Q28" s="742"/>
      <c r="R28" s="253"/>
      <c r="S28" s="253"/>
      <c r="T28" s="742"/>
      <c r="U28" s="743">
        <v>27</v>
      </c>
      <c r="V28" s="919"/>
      <c r="W28" s="922"/>
      <c r="X28" s="887"/>
    </row>
    <row r="29" spans="2:24" ht="34.5" customHeight="1" thickBot="1" x14ac:dyDescent="0.3">
      <c r="B29" s="242">
        <v>15</v>
      </c>
      <c r="C29" s="241" t="s">
        <v>133</v>
      </c>
      <c r="D29" s="240" t="s">
        <v>269</v>
      </c>
      <c r="E29" s="239"/>
      <c r="F29" s="238"/>
      <c r="G29" s="238"/>
      <c r="H29" s="238"/>
      <c r="I29" s="238"/>
      <c r="J29" s="237"/>
      <c r="K29" s="236"/>
      <c r="L29" s="235"/>
      <c r="M29" s="234"/>
      <c r="N29" s="744"/>
      <c r="O29" s="745">
        <v>12</v>
      </c>
      <c r="P29" s="745">
        <v>18</v>
      </c>
      <c r="Q29" s="745"/>
      <c r="R29" s="233"/>
      <c r="S29" s="233"/>
      <c r="T29" s="745">
        <v>18</v>
      </c>
      <c r="U29" s="746"/>
      <c r="V29" s="920"/>
      <c r="W29" s="923"/>
      <c r="X29" s="888"/>
    </row>
    <row r="30" spans="2:24" ht="17.25" thickTop="1" thickBot="1" x14ac:dyDescent="0.3">
      <c r="B30" s="232"/>
      <c r="C30" s="231" t="s">
        <v>33</v>
      </c>
      <c r="D30" s="230"/>
      <c r="E30" s="902">
        <v>225</v>
      </c>
      <c r="F30" s="903"/>
      <c r="G30" s="903"/>
      <c r="H30" s="903"/>
      <c r="I30" s="903"/>
      <c r="J30" s="903"/>
      <c r="K30" s="903"/>
      <c r="L30" s="904"/>
      <c r="M30" s="226"/>
      <c r="N30" s="902">
        <v>150</v>
      </c>
      <c r="O30" s="903"/>
      <c r="P30" s="903"/>
      <c r="Q30" s="903"/>
      <c r="R30" s="903"/>
      <c r="S30" s="903"/>
      <c r="T30" s="903"/>
      <c r="U30" s="903"/>
      <c r="V30" s="903"/>
      <c r="W30" s="904"/>
      <c r="X30" s="226"/>
    </row>
    <row r="31" spans="2:24" ht="16.5" thickBot="1" x14ac:dyDescent="0.3">
      <c r="B31" s="229"/>
      <c r="C31" s="228" t="s">
        <v>41</v>
      </c>
      <c r="D31" s="227"/>
      <c r="E31" s="902">
        <v>144</v>
      </c>
      <c r="F31" s="903"/>
      <c r="G31" s="903"/>
      <c r="H31" s="903"/>
      <c r="I31" s="903"/>
      <c r="J31" s="903"/>
      <c r="K31" s="903"/>
      <c r="L31" s="904"/>
      <c r="M31" s="226"/>
      <c r="N31" s="902">
        <v>96</v>
      </c>
      <c r="O31" s="903"/>
      <c r="P31" s="903"/>
      <c r="Q31" s="903"/>
      <c r="R31" s="903"/>
      <c r="S31" s="903"/>
      <c r="T31" s="903"/>
      <c r="U31" s="903"/>
      <c r="V31" s="903"/>
      <c r="W31" s="904"/>
      <c r="X31" s="225"/>
    </row>
    <row r="33" spans="2:24" x14ac:dyDescent="0.25">
      <c r="B33" s="224"/>
      <c r="X33" s="223"/>
    </row>
    <row r="34" spans="2:24" x14ac:dyDescent="0.25">
      <c r="B34" s="224"/>
      <c r="X34" s="223"/>
    </row>
    <row r="36" spans="2:24" x14ac:dyDescent="0.25">
      <c r="B36" s="222" t="s">
        <v>42</v>
      </c>
    </row>
  </sheetData>
  <mergeCells count="30">
    <mergeCell ref="N4:S4"/>
    <mergeCell ref="N3:S3"/>
    <mergeCell ref="N2:S2"/>
    <mergeCell ref="N7:S7"/>
    <mergeCell ref="N6:S6"/>
    <mergeCell ref="N5:S5"/>
    <mergeCell ref="E30:L30"/>
    <mergeCell ref="E31:L31"/>
    <mergeCell ref="N30:W30"/>
    <mergeCell ref="N31:W31"/>
    <mergeCell ref="C10:E10"/>
    <mergeCell ref="C11:E11"/>
    <mergeCell ref="L15:L17"/>
    <mergeCell ref="J15:J17"/>
    <mergeCell ref="K15:K17"/>
    <mergeCell ref="M19:M20"/>
    <mergeCell ref="M21:M23"/>
    <mergeCell ref="V27:V29"/>
    <mergeCell ref="W27:W29"/>
    <mergeCell ref="E15:E17"/>
    <mergeCell ref="F15:F17"/>
    <mergeCell ref="G15:G17"/>
    <mergeCell ref="X27:X29"/>
    <mergeCell ref="H15:H17"/>
    <mergeCell ref="I15:I17"/>
    <mergeCell ref="B12:B14"/>
    <mergeCell ref="C12:C14"/>
    <mergeCell ref="E12:X12"/>
    <mergeCell ref="N13:X13"/>
    <mergeCell ref="E13:M13"/>
  </mergeCells>
  <printOptions horizontalCentered="1"/>
  <pageMargins left="0.19685039370078741" right="0.19685039370078741" top="0.39370078740157483" bottom="0.39370078740157483" header="0" footer="0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0"/>
  <sheetViews>
    <sheetView tabSelected="1" topLeftCell="A4" zoomScale="78" zoomScaleNormal="78" workbookViewId="0">
      <selection activeCell="AD25" sqref="AD25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81.140625" style="170" customWidth="1"/>
    <col min="5" max="14" width="5.7109375" style="170" customWidth="1"/>
    <col min="15" max="15" width="12.7109375" style="170" customWidth="1"/>
    <col min="16" max="25" width="5.7109375" style="170" customWidth="1"/>
    <col min="26" max="26" width="12.7109375" style="170" customWidth="1"/>
    <col min="27" max="28" width="5.7109375" style="170" customWidth="1"/>
    <col min="29" max="29" width="4.140625" style="170" customWidth="1"/>
    <col min="30" max="16384" width="9.140625" style="170"/>
  </cols>
  <sheetData>
    <row r="1" spans="2:31" ht="15.75" customHeight="1" thickBot="1" x14ac:dyDescent="0.3">
      <c r="K1" s="379"/>
      <c r="L1" s="379"/>
      <c r="M1" s="379"/>
      <c r="N1" s="379"/>
      <c r="V1" s="379"/>
      <c r="W1" s="379"/>
      <c r="X1" s="379"/>
      <c r="Y1" s="379"/>
      <c r="Z1" s="379"/>
      <c r="AA1" s="379"/>
      <c r="AB1" s="379"/>
      <c r="AC1" s="379"/>
    </row>
    <row r="2" spans="2:31" ht="15" customHeight="1" x14ac:dyDescent="0.25">
      <c r="B2" s="411"/>
      <c r="C2" s="220" t="s">
        <v>13</v>
      </c>
      <c r="D2" s="219" t="s">
        <v>0</v>
      </c>
      <c r="K2" s="411"/>
      <c r="L2" s="411"/>
      <c r="M2" s="411"/>
      <c r="N2" s="411"/>
      <c r="O2" s="218" t="s">
        <v>4</v>
      </c>
      <c r="P2" s="948" t="s">
        <v>21</v>
      </c>
      <c r="Q2" s="948"/>
      <c r="R2" s="948"/>
      <c r="S2" s="948"/>
      <c r="T2" s="948"/>
      <c r="U2" s="949"/>
      <c r="V2" s="411"/>
      <c r="W2" s="411"/>
      <c r="X2" s="411"/>
      <c r="Y2" s="411"/>
      <c r="Z2" s="411"/>
      <c r="AA2" s="411"/>
      <c r="AB2" s="411"/>
      <c r="AC2" s="411"/>
    </row>
    <row r="3" spans="2:31" ht="15" customHeight="1" x14ac:dyDescent="0.25">
      <c r="B3" s="411"/>
      <c r="C3" s="216" t="s">
        <v>1</v>
      </c>
      <c r="D3" s="215" t="s">
        <v>14</v>
      </c>
      <c r="K3" s="411"/>
      <c r="L3" s="411"/>
      <c r="M3" s="411"/>
      <c r="N3" s="411"/>
      <c r="O3" s="214" t="s">
        <v>5</v>
      </c>
      <c r="P3" s="930" t="s">
        <v>22</v>
      </c>
      <c r="Q3" s="930"/>
      <c r="R3" s="930"/>
      <c r="S3" s="930"/>
      <c r="T3" s="930"/>
      <c r="U3" s="931"/>
      <c r="V3" s="411"/>
      <c r="W3" s="411"/>
      <c r="X3" s="411"/>
      <c r="Y3" s="411"/>
      <c r="Z3" s="411"/>
      <c r="AA3" s="411"/>
      <c r="AB3" s="411"/>
      <c r="AC3" s="411"/>
    </row>
    <row r="4" spans="2:31" ht="15" customHeight="1" x14ac:dyDescent="0.25">
      <c r="B4" s="411"/>
      <c r="C4" s="216" t="s">
        <v>2</v>
      </c>
      <c r="D4" s="414"/>
      <c r="K4" s="411"/>
      <c r="L4" s="411"/>
      <c r="M4" s="411"/>
      <c r="N4" s="411"/>
      <c r="O4" s="214" t="s">
        <v>6</v>
      </c>
      <c r="P4" s="930" t="s">
        <v>23</v>
      </c>
      <c r="Q4" s="930"/>
      <c r="R4" s="930"/>
      <c r="S4" s="930"/>
      <c r="T4" s="930"/>
      <c r="U4" s="931"/>
      <c r="V4" s="411"/>
      <c r="W4" s="411"/>
      <c r="X4" s="411"/>
      <c r="Y4" s="411"/>
      <c r="Z4" s="411"/>
      <c r="AA4" s="411"/>
      <c r="AB4" s="411"/>
      <c r="AC4" s="411"/>
    </row>
    <row r="5" spans="2:31" ht="15" customHeight="1" x14ac:dyDescent="0.25">
      <c r="B5" s="411"/>
      <c r="C5" s="216" t="s">
        <v>15</v>
      </c>
      <c r="D5" s="215" t="s">
        <v>16</v>
      </c>
      <c r="K5" s="411"/>
      <c r="L5" s="411"/>
      <c r="M5" s="411"/>
      <c r="N5" s="411"/>
      <c r="O5" s="214" t="s">
        <v>7</v>
      </c>
      <c r="P5" s="930" t="s">
        <v>24</v>
      </c>
      <c r="Q5" s="930"/>
      <c r="R5" s="930"/>
      <c r="S5" s="930"/>
      <c r="T5" s="930"/>
      <c r="U5" s="931"/>
      <c r="V5" s="411"/>
      <c r="W5" s="411"/>
      <c r="X5" s="411"/>
      <c r="Y5" s="411"/>
      <c r="Z5" s="411"/>
      <c r="AA5" s="411"/>
      <c r="AB5" s="411"/>
      <c r="AC5" s="411"/>
    </row>
    <row r="6" spans="2:31" ht="15" customHeight="1" x14ac:dyDescent="0.25">
      <c r="B6" s="411"/>
      <c r="C6" s="216" t="s">
        <v>17</v>
      </c>
      <c r="D6" s="414"/>
      <c r="K6" s="411"/>
      <c r="L6" s="411"/>
      <c r="M6" s="411"/>
      <c r="N6" s="411"/>
      <c r="O6" s="214" t="s">
        <v>8</v>
      </c>
      <c r="P6" s="930" t="s">
        <v>25</v>
      </c>
      <c r="Q6" s="930"/>
      <c r="R6" s="930"/>
      <c r="S6" s="930"/>
      <c r="T6" s="930"/>
      <c r="U6" s="931"/>
      <c r="V6" s="411"/>
      <c r="W6" s="411"/>
      <c r="X6" s="411"/>
      <c r="Y6" s="411"/>
      <c r="Z6" s="411"/>
      <c r="AA6" s="411"/>
      <c r="AB6" s="411"/>
      <c r="AC6" s="411"/>
    </row>
    <row r="7" spans="2:31" ht="15" customHeight="1" x14ac:dyDescent="0.25">
      <c r="B7" s="411"/>
      <c r="C7" s="216" t="s">
        <v>3</v>
      </c>
      <c r="D7" s="215" t="s">
        <v>18</v>
      </c>
      <c r="K7" s="411"/>
      <c r="L7" s="411"/>
      <c r="M7" s="411"/>
      <c r="N7" s="411"/>
      <c r="O7" s="214" t="s">
        <v>9</v>
      </c>
      <c r="P7" s="930" t="s">
        <v>26</v>
      </c>
      <c r="Q7" s="930"/>
      <c r="R7" s="930"/>
      <c r="S7" s="930"/>
      <c r="T7" s="930"/>
      <c r="U7" s="931"/>
      <c r="V7" s="411"/>
      <c r="W7" s="411"/>
      <c r="X7" s="411"/>
      <c r="Y7" s="411"/>
      <c r="Z7" s="411"/>
      <c r="AA7" s="411"/>
      <c r="AB7" s="411"/>
      <c r="AC7" s="411"/>
    </row>
    <row r="8" spans="2:31" ht="15" customHeight="1" x14ac:dyDescent="0.25">
      <c r="B8" s="411"/>
      <c r="C8" s="216" t="s">
        <v>19</v>
      </c>
      <c r="D8" s="215" t="s">
        <v>182</v>
      </c>
      <c r="K8" s="411"/>
      <c r="L8" s="411"/>
      <c r="M8" s="411"/>
      <c r="N8" s="411"/>
      <c r="O8" s="214" t="s">
        <v>27</v>
      </c>
      <c r="P8" s="930" t="s">
        <v>28</v>
      </c>
      <c r="Q8" s="930"/>
      <c r="R8" s="930"/>
      <c r="S8" s="930"/>
      <c r="T8" s="930"/>
      <c r="U8" s="931"/>
      <c r="V8" s="411"/>
      <c r="W8" s="411"/>
      <c r="X8" s="411"/>
      <c r="Y8" s="411"/>
      <c r="Z8" s="411"/>
      <c r="AA8" s="411"/>
      <c r="AB8" s="411"/>
      <c r="AC8" s="411"/>
    </row>
    <row r="9" spans="2:31" ht="15" customHeight="1" thickBot="1" x14ac:dyDescent="0.3">
      <c r="B9" s="411"/>
      <c r="C9" s="213" t="s">
        <v>20</v>
      </c>
      <c r="D9" s="412" t="s">
        <v>181</v>
      </c>
      <c r="K9" s="411"/>
      <c r="L9" s="411"/>
      <c r="M9" s="411"/>
      <c r="N9" s="411"/>
      <c r="O9" s="211" t="s">
        <v>29</v>
      </c>
      <c r="P9" s="932" t="s">
        <v>30</v>
      </c>
      <c r="Q9" s="932"/>
      <c r="R9" s="932"/>
      <c r="S9" s="932"/>
      <c r="T9" s="932"/>
      <c r="U9" s="933"/>
      <c r="V9" s="411"/>
      <c r="W9" s="411"/>
      <c r="X9" s="411"/>
      <c r="Y9" s="411"/>
      <c r="Z9" s="411"/>
      <c r="AA9" s="411"/>
      <c r="AB9" s="411"/>
      <c r="AC9" s="411"/>
    </row>
    <row r="10" spans="2:31" ht="15" customHeight="1" x14ac:dyDescent="0.25">
      <c r="B10" s="411"/>
      <c r="C10" s="934"/>
      <c r="D10" s="934"/>
      <c r="E10" s="934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</row>
    <row r="11" spans="2:31" ht="15.75" thickBot="1" x14ac:dyDescent="0.3">
      <c r="B11" s="411"/>
      <c r="C11" s="934"/>
      <c r="D11" s="934"/>
      <c r="E11" s="934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</row>
    <row r="12" spans="2:31" ht="15.75" customHeight="1" thickBot="1" x14ac:dyDescent="0.3">
      <c r="B12" s="935" t="s">
        <v>31</v>
      </c>
      <c r="C12" s="937" t="s">
        <v>32</v>
      </c>
      <c r="D12" s="410"/>
      <c r="E12" s="945" t="s">
        <v>33</v>
      </c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7"/>
      <c r="AA12" s="942" t="s">
        <v>34</v>
      </c>
      <c r="AB12" s="941" t="s">
        <v>35</v>
      </c>
    </row>
    <row r="13" spans="2:31" ht="15.75" customHeight="1" thickBot="1" x14ac:dyDescent="0.3">
      <c r="B13" s="936"/>
      <c r="C13" s="937"/>
      <c r="D13" s="410"/>
      <c r="E13" s="945" t="s">
        <v>180</v>
      </c>
      <c r="F13" s="946"/>
      <c r="G13" s="946"/>
      <c r="H13" s="946"/>
      <c r="I13" s="946"/>
      <c r="J13" s="946"/>
      <c r="K13" s="946"/>
      <c r="L13" s="946"/>
      <c r="M13" s="946"/>
      <c r="N13" s="946"/>
      <c r="O13" s="947"/>
      <c r="P13" s="945" t="s">
        <v>179</v>
      </c>
      <c r="Q13" s="946"/>
      <c r="R13" s="946"/>
      <c r="S13" s="946"/>
      <c r="T13" s="946"/>
      <c r="U13" s="946"/>
      <c r="V13" s="946"/>
      <c r="W13" s="946"/>
      <c r="X13" s="946"/>
      <c r="Y13" s="946"/>
      <c r="Z13" s="947"/>
      <c r="AA13" s="943"/>
      <c r="AB13" s="941"/>
    </row>
    <row r="14" spans="2:31" ht="114" customHeight="1" thickBot="1" x14ac:dyDescent="0.3">
      <c r="B14" s="936"/>
      <c r="C14" s="937"/>
      <c r="D14" s="408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178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315" t="s">
        <v>12</v>
      </c>
      <c r="Z14" s="314" t="s">
        <v>178</v>
      </c>
      <c r="AA14" s="944"/>
      <c r="AB14" s="941"/>
    </row>
    <row r="15" spans="2:31" ht="15.95" customHeight="1" thickBot="1" x14ac:dyDescent="0.3">
      <c r="B15" s="142">
        <v>1</v>
      </c>
      <c r="C15" s="133" t="s">
        <v>120</v>
      </c>
      <c r="D15" s="406" t="s">
        <v>269</v>
      </c>
      <c r="E15" s="149"/>
      <c r="F15" s="144"/>
      <c r="G15" s="144">
        <v>30</v>
      </c>
      <c r="H15" s="144"/>
      <c r="I15" s="144"/>
      <c r="J15" s="144"/>
      <c r="K15" s="144">
        <v>12</v>
      </c>
      <c r="L15" s="405">
        <v>8</v>
      </c>
      <c r="M15" s="108">
        <f t="shared" ref="M15:M26" si="0">SUM(E15:L15)</f>
        <v>50</v>
      </c>
      <c r="N15" s="110">
        <f t="shared" ref="N15:N24" si="1">QUOTIENT(M15,25)</f>
        <v>2</v>
      </c>
      <c r="O15" s="197" t="s">
        <v>39</v>
      </c>
      <c r="P15" s="361"/>
      <c r="Q15" s="144"/>
      <c r="R15" s="144"/>
      <c r="S15" s="144"/>
      <c r="T15" s="144"/>
      <c r="U15" s="144"/>
      <c r="V15" s="144"/>
      <c r="W15" s="360"/>
      <c r="X15" s="108"/>
      <c r="Y15" s="110"/>
      <c r="Z15" s="404"/>
      <c r="AA15" s="108">
        <f t="shared" ref="AA15:AA24" si="2">M15+X15</f>
        <v>50</v>
      </c>
      <c r="AB15" s="107">
        <f t="shared" ref="AB15:AB24" si="3">N15+Y15</f>
        <v>2</v>
      </c>
      <c r="AC15" s="106"/>
      <c r="AD15" s="106"/>
      <c r="AE15" s="106"/>
    </row>
    <row r="16" spans="2:31" ht="15.95" customHeight="1" thickBot="1" x14ac:dyDescent="0.3">
      <c r="B16" s="142">
        <v>2</v>
      </c>
      <c r="C16" s="168" t="s">
        <v>177</v>
      </c>
      <c r="D16" s="377" t="s">
        <v>70</v>
      </c>
      <c r="E16" s="162">
        <v>6</v>
      </c>
      <c r="F16" s="161">
        <v>8</v>
      </c>
      <c r="G16" s="161"/>
      <c r="H16" s="160">
        <v>12</v>
      </c>
      <c r="I16" s="160"/>
      <c r="J16" s="160"/>
      <c r="K16" s="160"/>
      <c r="L16" s="372">
        <v>4</v>
      </c>
      <c r="M16" s="108">
        <f t="shared" si="0"/>
        <v>30</v>
      </c>
      <c r="N16" s="158">
        <f t="shared" si="1"/>
        <v>1</v>
      </c>
      <c r="O16" s="157" t="s">
        <v>38</v>
      </c>
      <c r="P16" s="375"/>
      <c r="Q16" s="160"/>
      <c r="R16" s="160"/>
      <c r="S16" s="160"/>
      <c r="T16" s="160"/>
      <c r="U16" s="160"/>
      <c r="V16" s="160"/>
      <c r="W16" s="374"/>
      <c r="X16" s="108"/>
      <c r="Y16" s="158"/>
      <c r="Z16" s="403"/>
      <c r="AA16" s="108">
        <f t="shared" si="2"/>
        <v>30</v>
      </c>
      <c r="AB16" s="156">
        <f t="shared" si="3"/>
        <v>1</v>
      </c>
    </row>
    <row r="17" spans="2:31" ht="15.95" customHeight="1" thickBot="1" x14ac:dyDescent="0.3">
      <c r="B17" s="787">
        <v>3</v>
      </c>
      <c r="C17" s="401" t="s">
        <v>109</v>
      </c>
      <c r="D17" s="788" t="s">
        <v>274</v>
      </c>
      <c r="E17" s="750">
        <v>6</v>
      </c>
      <c r="F17" s="751">
        <v>8</v>
      </c>
      <c r="G17" s="751"/>
      <c r="H17" s="751">
        <v>12</v>
      </c>
      <c r="I17" s="751"/>
      <c r="J17" s="751"/>
      <c r="K17" s="751"/>
      <c r="L17" s="752">
        <v>4</v>
      </c>
      <c r="M17" s="753">
        <f>SUM(E17:L17)</f>
        <v>30</v>
      </c>
      <c r="N17" s="754">
        <f>QUOTIENT(M17,25)</f>
        <v>1</v>
      </c>
      <c r="O17" s="755" t="s">
        <v>38</v>
      </c>
      <c r="P17" s="375"/>
      <c r="Q17" s="160"/>
      <c r="R17" s="160"/>
      <c r="S17" s="160"/>
      <c r="T17" s="160"/>
      <c r="U17" s="160"/>
      <c r="V17" s="160"/>
      <c r="W17" s="374"/>
      <c r="X17" s="108"/>
      <c r="Y17" s="158"/>
      <c r="Z17" s="403"/>
      <c r="AA17" s="108"/>
      <c r="AB17" s="156"/>
    </row>
    <row r="18" spans="2:31" s="379" customFormat="1" ht="14.25" customHeight="1" thickBot="1" x14ac:dyDescent="0.3">
      <c r="B18" s="142">
        <v>4</v>
      </c>
      <c r="C18" s="168" t="s">
        <v>175</v>
      </c>
      <c r="D18" s="377" t="s">
        <v>273</v>
      </c>
      <c r="E18" s="174">
        <v>6</v>
      </c>
      <c r="F18" s="160">
        <v>8</v>
      </c>
      <c r="G18" s="160"/>
      <c r="H18" s="160">
        <v>12</v>
      </c>
      <c r="I18" s="160"/>
      <c r="J18" s="160"/>
      <c r="K18" s="160"/>
      <c r="L18" s="374">
        <v>24</v>
      </c>
      <c r="M18" s="108">
        <f t="shared" si="0"/>
        <v>50</v>
      </c>
      <c r="N18" s="158">
        <f t="shared" si="1"/>
        <v>2</v>
      </c>
      <c r="O18" s="157" t="s">
        <v>39</v>
      </c>
      <c r="P18" s="373"/>
      <c r="Q18" s="161"/>
      <c r="R18" s="160"/>
      <c r="S18" s="160"/>
      <c r="T18" s="160"/>
      <c r="U18" s="160"/>
      <c r="V18" s="160"/>
      <c r="W18" s="372"/>
      <c r="X18" s="108"/>
      <c r="Y18" s="158"/>
      <c r="Z18" s="370"/>
      <c r="AA18" s="108">
        <f t="shared" si="2"/>
        <v>50</v>
      </c>
      <c r="AB18" s="156">
        <f t="shared" si="3"/>
        <v>2</v>
      </c>
      <c r="AC18" s="402"/>
      <c r="AD18" s="402"/>
      <c r="AE18" s="402"/>
    </row>
    <row r="19" spans="2:31" s="81" customFormat="1" ht="15.6" customHeight="1" thickBot="1" x14ac:dyDescent="0.3">
      <c r="B19" s="142">
        <v>5</v>
      </c>
      <c r="C19" s="181" t="s">
        <v>174</v>
      </c>
      <c r="D19" s="376" t="s">
        <v>275</v>
      </c>
      <c r="E19" s="373">
        <v>6</v>
      </c>
      <c r="F19" s="161">
        <v>8</v>
      </c>
      <c r="G19" s="161"/>
      <c r="H19" s="160">
        <v>12</v>
      </c>
      <c r="I19" s="160"/>
      <c r="J19" s="160"/>
      <c r="K19" s="160"/>
      <c r="L19" s="372">
        <v>24</v>
      </c>
      <c r="M19" s="108">
        <f t="shared" si="0"/>
        <v>50</v>
      </c>
      <c r="N19" s="158">
        <f t="shared" si="1"/>
        <v>2</v>
      </c>
      <c r="O19" s="157" t="s">
        <v>38</v>
      </c>
      <c r="P19" s="375"/>
      <c r="Q19" s="160"/>
      <c r="R19" s="160"/>
      <c r="S19" s="160"/>
      <c r="T19" s="160"/>
      <c r="U19" s="160"/>
      <c r="V19" s="160"/>
      <c r="W19" s="374"/>
      <c r="X19" s="340"/>
      <c r="Y19" s="371"/>
      <c r="Z19" s="370"/>
      <c r="AA19" s="175">
        <f t="shared" si="2"/>
        <v>50</v>
      </c>
      <c r="AB19" s="156">
        <f t="shared" si="3"/>
        <v>2</v>
      </c>
      <c r="AC19" s="191"/>
      <c r="AD19" s="191"/>
      <c r="AE19" s="191"/>
    </row>
    <row r="20" spans="2:31" ht="15.95" customHeight="1" thickBot="1" x14ac:dyDescent="0.3">
      <c r="B20" s="169">
        <v>6</v>
      </c>
      <c r="C20" s="168" t="s">
        <v>173</v>
      </c>
      <c r="D20" s="377" t="s">
        <v>276</v>
      </c>
      <c r="E20" s="162">
        <v>6</v>
      </c>
      <c r="F20" s="161">
        <v>8</v>
      </c>
      <c r="G20" s="161"/>
      <c r="H20" s="160">
        <v>12</v>
      </c>
      <c r="I20" s="160"/>
      <c r="J20" s="160"/>
      <c r="K20" s="160"/>
      <c r="L20" s="372">
        <v>4</v>
      </c>
      <c r="M20" s="108">
        <f t="shared" si="0"/>
        <v>30</v>
      </c>
      <c r="N20" s="158">
        <f t="shared" si="1"/>
        <v>1</v>
      </c>
      <c r="O20" s="157" t="s">
        <v>38</v>
      </c>
      <c r="P20" s="373"/>
      <c r="Q20" s="161"/>
      <c r="R20" s="161"/>
      <c r="S20" s="160"/>
      <c r="T20" s="160"/>
      <c r="U20" s="160"/>
      <c r="V20" s="160"/>
      <c r="W20" s="372"/>
      <c r="X20" s="108"/>
      <c r="Y20" s="158"/>
      <c r="Z20" s="370"/>
      <c r="AA20" s="108">
        <f t="shared" si="2"/>
        <v>30</v>
      </c>
      <c r="AB20" s="156">
        <f t="shared" si="3"/>
        <v>1</v>
      </c>
    </row>
    <row r="21" spans="2:31" s="392" customFormat="1" ht="15.95" customHeight="1" thickBot="1" x14ac:dyDescent="0.3">
      <c r="B21" s="142">
        <v>7</v>
      </c>
      <c r="C21" s="401" t="s">
        <v>172</v>
      </c>
      <c r="D21" s="400" t="s">
        <v>158</v>
      </c>
      <c r="E21" s="399">
        <v>6</v>
      </c>
      <c r="F21" s="395">
        <v>8</v>
      </c>
      <c r="G21" s="395"/>
      <c r="H21" s="395">
        <v>12</v>
      </c>
      <c r="I21" s="395"/>
      <c r="J21" s="395"/>
      <c r="K21" s="395"/>
      <c r="L21" s="398">
        <v>4</v>
      </c>
      <c r="M21" s="108">
        <f t="shared" si="0"/>
        <v>30</v>
      </c>
      <c r="N21" s="393">
        <f t="shared" si="1"/>
        <v>1</v>
      </c>
      <c r="O21" s="397" t="s">
        <v>38</v>
      </c>
      <c r="P21" s="396"/>
      <c r="Q21" s="395"/>
      <c r="R21" s="395"/>
      <c r="S21" s="395"/>
      <c r="T21" s="395"/>
      <c r="U21" s="395"/>
      <c r="V21" s="395"/>
      <c r="W21" s="394"/>
      <c r="X21" s="108"/>
      <c r="Y21" s="393"/>
      <c r="Z21" s="380"/>
      <c r="AA21" s="108">
        <f t="shared" si="2"/>
        <v>30</v>
      </c>
      <c r="AB21" s="192">
        <f t="shared" si="3"/>
        <v>1</v>
      </c>
    </row>
    <row r="22" spans="2:31" s="81" customFormat="1" ht="15.95" customHeight="1" thickBot="1" x14ac:dyDescent="0.3">
      <c r="B22" s="142">
        <v>8</v>
      </c>
      <c r="C22" s="181" t="s">
        <v>171</v>
      </c>
      <c r="D22" s="376" t="s">
        <v>277</v>
      </c>
      <c r="E22" s="375">
        <v>6</v>
      </c>
      <c r="F22" s="161">
        <v>8</v>
      </c>
      <c r="G22" s="160"/>
      <c r="H22" s="160">
        <v>12</v>
      </c>
      <c r="I22" s="160"/>
      <c r="J22" s="160"/>
      <c r="K22" s="160"/>
      <c r="L22" s="374">
        <v>4</v>
      </c>
      <c r="M22" s="108">
        <f t="shared" si="0"/>
        <v>30</v>
      </c>
      <c r="N22" s="158">
        <f t="shared" si="1"/>
        <v>1</v>
      </c>
      <c r="O22" s="157" t="s">
        <v>38</v>
      </c>
      <c r="P22" s="375"/>
      <c r="Q22" s="160"/>
      <c r="R22" s="160"/>
      <c r="S22" s="160"/>
      <c r="T22" s="160"/>
      <c r="U22" s="160"/>
      <c r="V22" s="160"/>
      <c r="W22" s="374"/>
      <c r="X22" s="340"/>
      <c r="Y22" s="371"/>
      <c r="Z22" s="370"/>
      <c r="AA22" s="175">
        <f t="shared" si="2"/>
        <v>30</v>
      </c>
      <c r="AB22" s="156">
        <f t="shared" si="3"/>
        <v>1</v>
      </c>
    </row>
    <row r="23" spans="2:31" s="378" customFormat="1" ht="15.95" customHeight="1" thickBot="1" x14ac:dyDescent="0.3">
      <c r="B23" s="142">
        <v>9</v>
      </c>
      <c r="C23" s="168" t="s">
        <v>170</v>
      </c>
      <c r="D23" s="377" t="s">
        <v>169</v>
      </c>
      <c r="E23" s="373">
        <v>6</v>
      </c>
      <c r="F23" s="160"/>
      <c r="G23" s="160"/>
      <c r="H23" s="160">
        <v>20</v>
      </c>
      <c r="I23" s="160"/>
      <c r="J23" s="160"/>
      <c r="K23" s="160"/>
      <c r="L23" s="372">
        <v>4</v>
      </c>
      <c r="M23" s="108">
        <f t="shared" si="0"/>
        <v>30</v>
      </c>
      <c r="N23" s="158">
        <f t="shared" si="1"/>
        <v>1</v>
      </c>
      <c r="O23" s="157" t="s">
        <v>38</v>
      </c>
      <c r="P23" s="373"/>
      <c r="Q23" s="160"/>
      <c r="R23" s="160"/>
      <c r="S23" s="160"/>
      <c r="T23" s="160"/>
      <c r="U23" s="160"/>
      <c r="V23" s="160"/>
      <c r="W23" s="372"/>
      <c r="X23" s="108"/>
      <c r="Y23" s="158"/>
      <c r="Z23" s="370"/>
      <c r="AA23" s="108">
        <f t="shared" si="2"/>
        <v>30</v>
      </c>
      <c r="AB23" s="156">
        <f t="shared" si="3"/>
        <v>1</v>
      </c>
    </row>
    <row r="24" spans="2:31" s="81" customFormat="1" ht="15.6" customHeight="1" thickBot="1" x14ac:dyDescent="0.3">
      <c r="B24" s="142">
        <v>10</v>
      </c>
      <c r="C24" s="181" t="s">
        <v>168</v>
      </c>
      <c r="D24" s="376" t="s">
        <v>153</v>
      </c>
      <c r="E24" s="373">
        <v>6</v>
      </c>
      <c r="F24" s="161">
        <v>8</v>
      </c>
      <c r="G24" s="161"/>
      <c r="H24" s="160">
        <v>12</v>
      </c>
      <c r="I24" s="160"/>
      <c r="J24" s="160"/>
      <c r="K24" s="160"/>
      <c r="L24" s="372">
        <v>4</v>
      </c>
      <c r="M24" s="108">
        <f t="shared" si="0"/>
        <v>30</v>
      </c>
      <c r="N24" s="158">
        <f t="shared" si="1"/>
        <v>1</v>
      </c>
      <c r="O24" s="157" t="s">
        <v>38</v>
      </c>
      <c r="P24" s="373"/>
      <c r="Q24" s="161"/>
      <c r="R24" s="161"/>
      <c r="S24" s="160"/>
      <c r="T24" s="160"/>
      <c r="U24" s="160"/>
      <c r="V24" s="160"/>
      <c r="W24" s="372"/>
      <c r="X24" s="340"/>
      <c r="Y24" s="371"/>
      <c r="Z24" s="370"/>
      <c r="AA24" s="175">
        <f t="shared" si="2"/>
        <v>30</v>
      </c>
      <c r="AB24" s="156">
        <f t="shared" si="3"/>
        <v>1</v>
      </c>
    </row>
    <row r="25" spans="2:31" s="378" customFormat="1" ht="33" customHeight="1" thickBot="1" x14ac:dyDescent="0.3">
      <c r="B25" s="142">
        <v>11</v>
      </c>
      <c r="C25" s="168" t="s">
        <v>167</v>
      </c>
      <c r="D25" s="377" t="s">
        <v>288</v>
      </c>
      <c r="E25" s="162">
        <v>18</v>
      </c>
      <c r="F25" s="160">
        <v>28</v>
      </c>
      <c r="G25" s="160"/>
      <c r="H25" s="160">
        <v>42</v>
      </c>
      <c r="I25" s="160"/>
      <c r="J25" s="160"/>
      <c r="K25" s="160"/>
      <c r="L25" s="372">
        <v>62</v>
      </c>
      <c r="M25" s="108">
        <f t="shared" si="0"/>
        <v>150</v>
      </c>
      <c r="N25" s="158">
        <v>5</v>
      </c>
      <c r="O25" s="157" t="s">
        <v>39</v>
      </c>
      <c r="P25" s="373"/>
      <c r="Q25" s="160"/>
      <c r="R25" s="160"/>
      <c r="S25" s="160"/>
      <c r="T25" s="160"/>
      <c r="U25" s="160"/>
      <c r="V25" s="160"/>
      <c r="W25" s="372"/>
      <c r="X25" s="108"/>
      <c r="Y25" s="158"/>
      <c r="Z25" s="157"/>
      <c r="AA25" s="108">
        <f t="shared" ref="AA25:AA37" si="4">M25+X25</f>
        <v>150</v>
      </c>
      <c r="AB25" s="156">
        <v>5</v>
      </c>
    </row>
    <row r="26" spans="2:31" s="81" customFormat="1" ht="15.95" customHeight="1" thickBot="1" x14ac:dyDescent="0.3">
      <c r="B26" s="142">
        <v>12</v>
      </c>
      <c r="C26" s="181" t="s">
        <v>166</v>
      </c>
      <c r="D26" s="376" t="s">
        <v>165</v>
      </c>
      <c r="E26" s="375">
        <v>9</v>
      </c>
      <c r="F26" s="160">
        <v>10</v>
      </c>
      <c r="G26" s="160"/>
      <c r="H26" s="160">
        <v>15</v>
      </c>
      <c r="I26" s="160"/>
      <c r="J26" s="160"/>
      <c r="K26" s="160"/>
      <c r="L26" s="374">
        <v>50</v>
      </c>
      <c r="M26" s="340">
        <f t="shared" si="0"/>
        <v>84</v>
      </c>
      <c r="N26" s="371">
        <f>QUOTIENT(M26,25)</f>
        <v>3</v>
      </c>
      <c r="O26" s="157" t="s">
        <v>39</v>
      </c>
      <c r="P26" s="375"/>
      <c r="Q26" s="160"/>
      <c r="R26" s="160"/>
      <c r="S26" s="160"/>
      <c r="T26" s="160"/>
      <c r="U26" s="160"/>
      <c r="V26" s="160"/>
      <c r="W26" s="374"/>
      <c r="X26" s="340"/>
      <c r="Y26" s="371"/>
      <c r="Z26" s="370"/>
      <c r="AA26" s="175">
        <f t="shared" si="4"/>
        <v>84</v>
      </c>
      <c r="AB26" s="156">
        <f>N26+Y26</f>
        <v>3</v>
      </c>
    </row>
    <row r="27" spans="2:31" ht="15.75" customHeight="1" thickBot="1" x14ac:dyDescent="0.3">
      <c r="B27" s="142">
        <v>13</v>
      </c>
      <c r="C27" s="168" t="s">
        <v>164</v>
      </c>
      <c r="D27" s="377" t="s">
        <v>69</v>
      </c>
      <c r="E27" s="174"/>
      <c r="F27" s="161"/>
      <c r="G27" s="160"/>
      <c r="H27" s="160"/>
      <c r="I27" s="160"/>
      <c r="J27" s="160"/>
      <c r="K27" s="160"/>
      <c r="L27" s="374"/>
      <c r="M27" s="108"/>
      <c r="N27" s="158"/>
      <c r="O27" s="157"/>
      <c r="P27" s="375">
        <v>9</v>
      </c>
      <c r="Q27" s="161">
        <v>12</v>
      </c>
      <c r="R27" s="160"/>
      <c r="S27" s="160">
        <v>18</v>
      </c>
      <c r="T27" s="160"/>
      <c r="U27" s="160"/>
      <c r="V27" s="160"/>
      <c r="W27" s="374">
        <v>11</v>
      </c>
      <c r="X27" s="108">
        <f t="shared" ref="X27:X34" si="5">SUM(P27:W27)</f>
        <v>50</v>
      </c>
      <c r="Y27" s="158">
        <f>QUOTIENT(X27,25)</f>
        <v>2</v>
      </c>
      <c r="Z27" s="157" t="s">
        <v>38</v>
      </c>
      <c r="AA27" s="108">
        <f t="shared" si="4"/>
        <v>50</v>
      </c>
      <c r="AB27" s="156">
        <f>N27+Y27</f>
        <v>2</v>
      </c>
    </row>
    <row r="28" spans="2:31" ht="15.95" customHeight="1" thickBot="1" x14ac:dyDescent="0.3">
      <c r="B28" s="142">
        <v>14</v>
      </c>
      <c r="C28" s="168" t="s">
        <v>163</v>
      </c>
      <c r="D28" s="377" t="s">
        <v>70</v>
      </c>
      <c r="E28" s="174"/>
      <c r="F28" s="160"/>
      <c r="G28" s="160"/>
      <c r="H28" s="160"/>
      <c r="I28" s="160"/>
      <c r="J28" s="160"/>
      <c r="K28" s="160"/>
      <c r="L28" s="374"/>
      <c r="M28" s="108"/>
      <c r="N28" s="158"/>
      <c r="O28" s="157"/>
      <c r="P28" s="373">
        <v>6</v>
      </c>
      <c r="Q28" s="161">
        <v>8</v>
      </c>
      <c r="R28" s="160"/>
      <c r="S28" s="160">
        <v>12</v>
      </c>
      <c r="T28" s="160"/>
      <c r="U28" s="160"/>
      <c r="V28" s="160"/>
      <c r="W28" s="372">
        <v>34</v>
      </c>
      <c r="X28" s="108">
        <f t="shared" si="5"/>
        <v>60</v>
      </c>
      <c r="Y28" s="158">
        <f>QUOTIENT(X28,25)</f>
        <v>2</v>
      </c>
      <c r="Z28" s="370" t="s">
        <v>38</v>
      </c>
      <c r="AA28" s="108">
        <f t="shared" si="4"/>
        <v>60</v>
      </c>
      <c r="AB28" s="156">
        <f>N28+Y28</f>
        <v>2</v>
      </c>
    </row>
    <row r="29" spans="2:31" ht="15.95" customHeight="1" thickBot="1" x14ac:dyDescent="0.3">
      <c r="B29" s="142">
        <v>15</v>
      </c>
      <c r="C29" s="168" t="s">
        <v>162</v>
      </c>
      <c r="D29" s="377" t="s">
        <v>270</v>
      </c>
      <c r="E29" s="174"/>
      <c r="F29" s="160"/>
      <c r="G29" s="160"/>
      <c r="H29" s="160"/>
      <c r="I29" s="160"/>
      <c r="J29" s="160"/>
      <c r="K29" s="160"/>
      <c r="L29" s="374"/>
      <c r="M29" s="108"/>
      <c r="N29" s="158"/>
      <c r="O29" s="157"/>
      <c r="P29" s="373">
        <v>18</v>
      </c>
      <c r="Q29" s="161">
        <v>28</v>
      </c>
      <c r="R29" s="161"/>
      <c r="S29" s="160">
        <v>42</v>
      </c>
      <c r="T29" s="160"/>
      <c r="U29" s="160"/>
      <c r="V29" s="160"/>
      <c r="W29" s="372">
        <v>62</v>
      </c>
      <c r="X29" s="108">
        <f t="shared" si="5"/>
        <v>150</v>
      </c>
      <c r="Y29" s="158">
        <v>5</v>
      </c>
      <c r="Z29" s="370" t="s">
        <v>39</v>
      </c>
      <c r="AA29" s="108">
        <f t="shared" si="4"/>
        <v>150</v>
      </c>
      <c r="AB29" s="156">
        <f>N29+Y29</f>
        <v>5</v>
      </c>
    </row>
    <row r="30" spans="2:31" s="378" customFormat="1" ht="30.95" customHeight="1" thickBot="1" x14ac:dyDescent="0.3">
      <c r="B30" s="391">
        <v>16</v>
      </c>
      <c r="C30" s="390" t="s">
        <v>204</v>
      </c>
      <c r="D30" s="389" t="s">
        <v>155</v>
      </c>
      <c r="E30" s="388"/>
      <c r="F30" s="195"/>
      <c r="G30" s="195"/>
      <c r="H30" s="195"/>
      <c r="I30" s="195"/>
      <c r="J30" s="195"/>
      <c r="K30" s="195"/>
      <c r="L30" s="387"/>
      <c r="M30" s="121"/>
      <c r="N30" s="194"/>
      <c r="O30" s="386"/>
      <c r="P30" s="385">
        <v>9</v>
      </c>
      <c r="Q30" s="384">
        <v>12</v>
      </c>
      <c r="R30" s="384"/>
      <c r="S30" s="384">
        <v>18</v>
      </c>
      <c r="T30" s="384"/>
      <c r="U30" s="384"/>
      <c r="V30" s="384"/>
      <c r="W30" s="383">
        <v>11</v>
      </c>
      <c r="X30" s="382">
        <f t="shared" si="5"/>
        <v>50</v>
      </c>
      <c r="Y30" s="381">
        <v>2</v>
      </c>
      <c r="Z30" s="380" t="s">
        <v>39</v>
      </c>
      <c r="AA30" s="108">
        <f t="shared" si="4"/>
        <v>50</v>
      </c>
      <c r="AB30" s="192">
        <v>2</v>
      </c>
      <c r="AC30" s="191"/>
      <c r="AD30" s="191"/>
      <c r="AE30" s="191"/>
    </row>
    <row r="31" spans="2:31" s="379" customFormat="1" ht="24" customHeight="1" thickBot="1" x14ac:dyDescent="0.3">
      <c r="B31" s="182">
        <v>17</v>
      </c>
      <c r="C31" s="168" t="s">
        <v>161</v>
      </c>
      <c r="D31" s="377" t="s">
        <v>273</v>
      </c>
      <c r="E31" s="174"/>
      <c r="F31" s="160"/>
      <c r="G31" s="160"/>
      <c r="H31" s="160"/>
      <c r="I31" s="160"/>
      <c r="J31" s="160"/>
      <c r="K31" s="160"/>
      <c r="L31" s="374"/>
      <c r="M31" s="108"/>
      <c r="N31" s="158"/>
      <c r="O31" s="157"/>
      <c r="P31" s="373">
        <v>15</v>
      </c>
      <c r="Q31" s="161">
        <v>20</v>
      </c>
      <c r="R31" s="160"/>
      <c r="S31" s="160">
        <v>30</v>
      </c>
      <c r="T31" s="160"/>
      <c r="U31" s="160"/>
      <c r="V31" s="160"/>
      <c r="W31" s="372">
        <v>10</v>
      </c>
      <c r="X31" s="108">
        <f t="shared" si="5"/>
        <v>75</v>
      </c>
      <c r="Y31" s="158">
        <f>QUOTIENT(X31,25)</f>
        <v>3</v>
      </c>
      <c r="Z31" s="370" t="s">
        <v>39</v>
      </c>
      <c r="AA31" s="108">
        <f t="shared" si="4"/>
        <v>75</v>
      </c>
      <c r="AB31" s="156">
        <f t="shared" ref="AB31:AB37" si="6">N31+Y31</f>
        <v>3</v>
      </c>
    </row>
    <row r="32" spans="2:31" s="81" customFormat="1" ht="15.75" customHeight="1" thickBot="1" x14ac:dyDescent="0.3">
      <c r="B32" s="169">
        <v>18</v>
      </c>
      <c r="C32" s="181" t="s">
        <v>160</v>
      </c>
      <c r="D32" s="376" t="s">
        <v>275</v>
      </c>
      <c r="E32" s="375"/>
      <c r="F32" s="160"/>
      <c r="G32" s="160"/>
      <c r="H32" s="160"/>
      <c r="I32" s="160"/>
      <c r="J32" s="160"/>
      <c r="K32" s="160"/>
      <c r="L32" s="374"/>
      <c r="M32" s="108"/>
      <c r="N32" s="158"/>
      <c r="O32" s="157"/>
      <c r="P32" s="373">
        <v>6</v>
      </c>
      <c r="Q32" s="161">
        <v>8</v>
      </c>
      <c r="R32" s="161"/>
      <c r="S32" s="160">
        <v>12</v>
      </c>
      <c r="T32" s="160"/>
      <c r="U32" s="160"/>
      <c r="V32" s="160"/>
      <c r="W32" s="372">
        <v>24</v>
      </c>
      <c r="X32" s="340">
        <f t="shared" si="5"/>
        <v>50</v>
      </c>
      <c r="Y32" s="371">
        <f>QUOTIENT(X32,25)</f>
        <v>2</v>
      </c>
      <c r="Z32" s="370" t="s">
        <v>38</v>
      </c>
      <c r="AA32" s="175">
        <f t="shared" si="4"/>
        <v>50</v>
      </c>
      <c r="AB32" s="156">
        <f t="shared" si="6"/>
        <v>2</v>
      </c>
    </row>
    <row r="33" spans="2:28" s="378" customFormat="1" ht="16.5" customHeight="1" thickBot="1" x14ac:dyDescent="0.3">
      <c r="B33" s="169">
        <v>19</v>
      </c>
      <c r="C33" s="168" t="s">
        <v>159</v>
      </c>
      <c r="D33" s="377" t="s">
        <v>158</v>
      </c>
      <c r="E33" s="174"/>
      <c r="F33" s="161"/>
      <c r="G33" s="160"/>
      <c r="H33" s="160"/>
      <c r="I33" s="160"/>
      <c r="J33" s="160"/>
      <c r="K33" s="160"/>
      <c r="L33" s="374"/>
      <c r="M33" s="108"/>
      <c r="N33" s="158"/>
      <c r="O33" s="157"/>
      <c r="P33" s="375">
        <v>6</v>
      </c>
      <c r="Q33" s="160">
        <v>8</v>
      </c>
      <c r="R33" s="160"/>
      <c r="S33" s="160">
        <v>12</v>
      </c>
      <c r="T33" s="160"/>
      <c r="U33" s="160"/>
      <c r="V33" s="160"/>
      <c r="W33" s="374">
        <v>24</v>
      </c>
      <c r="X33" s="108">
        <f t="shared" si="5"/>
        <v>50</v>
      </c>
      <c r="Y33" s="158">
        <f>QUOTIENT(X33,25)</f>
        <v>2</v>
      </c>
      <c r="Z33" s="370" t="s">
        <v>38</v>
      </c>
      <c r="AA33" s="108">
        <f t="shared" si="4"/>
        <v>50</v>
      </c>
      <c r="AB33" s="156">
        <f t="shared" si="6"/>
        <v>2</v>
      </c>
    </row>
    <row r="34" spans="2:28" s="378" customFormat="1" ht="17.25" customHeight="1" thickBot="1" x14ac:dyDescent="0.3">
      <c r="B34" s="142">
        <v>20</v>
      </c>
      <c r="C34" s="181" t="s">
        <v>157</v>
      </c>
      <c r="D34" s="376" t="s">
        <v>277</v>
      </c>
      <c r="E34" s="373"/>
      <c r="F34" s="161"/>
      <c r="G34" s="161"/>
      <c r="H34" s="160"/>
      <c r="I34" s="160"/>
      <c r="J34" s="160"/>
      <c r="K34" s="160"/>
      <c r="L34" s="372"/>
      <c r="M34" s="108"/>
      <c r="N34" s="158"/>
      <c r="O34" s="157"/>
      <c r="P34" s="373">
        <v>6</v>
      </c>
      <c r="Q34" s="161">
        <v>8</v>
      </c>
      <c r="R34" s="161"/>
      <c r="S34" s="160">
        <v>12</v>
      </c>
      <c r="T34" s="160"/>
      <c r="U34" s="160"/>
      <c r="V34" s="160"/>
      <c r="W34" s="372">
        <v>24</v>
      </c>
      <c r="X34" s="340">
        <f t="shared" si="5"/>
        <v>50</v>
      </c>
      <c r="Y34" s="371">
        <f>QUOTIENT(X34,25)</f>
        <v>2</v>
      </c>
      <c r="Z34" s="370" t="s">
        <v>38</v>
      </c>
      <c r="AA34" s="175">
        <f t="shared" si="4"/>
        <v>50</v>
      </c>
      <c r="AB34" s="156">
        <f t="shared" si="6"/>
        <v>2</v>
      </c>
    </row>
    <row r="35" spans="2:28" s="155" customFormat="1" ht="15.95" customHeight="1" thickBot="1" x14ac:dyDescent="0.3">
      <c r="B35" s="142">
        <v>21</v>
      </c>
      <c r="C35" s="168" t="s">
        <v>156</v>
      </c>
      <c r="D35" s="377" t="s">
        <v>155</v>
      </c>
      <c r="E35" s="375">
        <v>6</v>
      </c>
      <c r="F35" s="160">
        <v>8</v>
      </c>
      <c r="G35" s="160"/>
      <c r="H35" s="160">
        <v>12</v>
      </c>
      <c r="I35" s="160"/>
      <c r="J35" s="160"/>
      <c r="K35" s="160"/>
      <c r="L35" s="374">
        <v>24</v>
      </c>
      <c r="M35" s="108">
        <f t="shared" ref="M35" si="7">SUM(E35:L35)</f>
        <v>50</v>
      </c>
      <c r="N35" s="158">
        <f t="shared" ref="N35" si="8">QUOTIENT(M35,25)</f>
        <v>2</v>
      </c>
      <c r="O35" s="157" t="s">
        <v>38</v>
      </c>
      <c r="P35" s="375"/>
      <c r="Q35" s="160"/>
      <c r="R35" s="160"/>
      <c r="S35" s="160"/>
      <c r="T35" s="160"/>
      <c r="U35" s="160"/>
      <c r="V35" s="160"/>
      <c r="W35" s="374"/>
      <c r="X35" s="108"/>
      <c r="Y35" s="158"/>
      <c r="Z35" s="370"/>
      <c r="AA35" s="108">
        <f t="shared" si="4"/>
        <v>50</v>
      </c>
      <c r="AB35" s="156">
        <f t="shared" si="6"/>
        <v>2</v>
      </c>
    </row>
    <row r="36" spans="2:28" s="81" customFormat="1" ht="15.95" customHeight="1" thickBot="1" x14ac:dyDescent="0.3">
      <c r="B36" s="142">
        <v>22</v>
      </c>
      <c r="C36" s="181" t="s">
        <v>154</v>
      </c>
      <c r="D36" s="376" t="s">
        <v>153</v>
      </c>
      <c r="E36" s="375"/>
      <c r="F36" s="160"/>
      <c r="G36" s="160"/>
      <c r="H36" s="160"/>
      <c r="I36" s="160"/>
      <c r="J36" s="160"/>
      <c r="K36" s="160"/>
      <c r="L36" s="374"/>
      <c r="M36" s="108"/>
      <c r="N36" s="158"/>
      <c r="O36" s="172"/>
      <c r="P36" s="373">
        <v>6</v>
      </c>
      <c r="Q36" s="161">
        <v>8</v>
      </c>
      <c r="R36" s="161"/>
      <c r="S36" s="160">
        <v>12</v>
      </c>
      <c r="T36" s="160"/>
      <c r="U36" s="160"/>
      <c r="V36" s="160"/>
      <c r="W36" s="372">
        <v>24</v>
      </c>
      <c r="X36" s="340">
        <f>SUM(P36:W36)</f>
        <v>50</v>
      </c>
      <c r="Y36" s="371">
        <f>QUOTIENT(X36,25)</f>
        <v>2</v>
      </c>
      <c r="Z36" s="370" t="s">
        <v>39</v>
      </c>
      <c r="AA36" s="175">
        <f t="shared" si="4"/>
        <v>50</v>
      </c>
      <c r="AB36" s="156">
        <f t="shared" si="6"/>
        <v>2</v>
      </c>
    </row>
    <row r="37" spans="2:28" s="81" customFormat="1" ht="15.75" thickBot="1" x14ac:dyDescent="0.3">
      <c r="B37" s="142">
        <v>23</v>
      </c>
      <c r="C37" s="369" t="s">
        <v>152</v>
      </c>
      <c r="D37" s="368"/>
      <c r="E37" s="366"/>
      <c r="F37" s="131"/>
      <c r="G37" s="131"/>
      <c r="H37" s="131"/>
      <c r="I37" s="131"/>
      <c r="J37" s="131"/>
      <c r="K37" s="131"/>
      <c r="L37" s="365"/>
      <c r="M37" s="340"/>
      <c r="N37" s="129"/>
      <c r="O37" s="367"/>
      <c r="P37" s="366">
        <v>18</v>
      </c>
      <c r="Q37" s="131">
        <v>12</v>
      </c>
      <c r="R37" s="131">
        <v>18</v>
      </c>
      <c r="S37" s="131"/>
      <c r="T37" s="131"/>
      <c r="U37" s="131"/>
      <c r="V37" s="131"/>
      <c r="W37" s="365">
        <v>27</v>
      </c>
      <c r="X37" s="185">
        <f>SUM(P37:W37)</f>
        <v>75</v>
      </c>
      <c r="Y37" s="363">
        <f>QUOTIENT(X37,25)</f>
        <v>3</v>
      </c>
      <c r="Z37" s="364" t="s">
        <v>38</v>
      </c>
      <c r="AA37" s="175">
        <f t="shared" si="4"/>
        <v>75</v>
      </c>
      <c r="AB37" s="363">
        <f t="shared" si="6"/>
        <v>3</v>
      </c>
    </row>
    <row r="38" spans="2:28" s="81" customFormat="1" ht="15.95" customHeight="1" thickBot="1" x14ac:dyDescent="0.3">
      <c r="B38" s="134">
        <v>24</v>
      </c>
      <c r="C38" s="133" t="s">
        <v>151</v>
      </c>
      <c r="D38" s="362"/>
      <c r="E38" s="361">
        <v>18</v>
      </c>
      <c r="F38" s="144">
        <v>12</v>
      </c>
      <c r="G38" s="144">
        <v>18</v>
      </c>
      <c r="H38" s="144"/>
      <c r="I38" s="144"/>
      <c r="J38" s="144"/>
      <c r="K38" s="144"/>
      <c r="L38" s="360">
        <v>27</v>
      </c>
      <c r="M38" s="108">
        <f>SUM(E38:L38)</f>
        <v>75</v>
      </c>
      <c r="N38" s="110">
        <f>QUOTIENT(M38,25)</f>
        <v>3</v>
      </c>
      <c r="O38" s="109" t="s">
        <v>38</v>
      </c>
      <c r="P38" s="359"/>
      <c r="Q38" s="179"/>
      <c r="R38" s="179"/>
      <c r="S38" s="179"/>
      <c r="T38" s="179"/>
      <c r="U38" s="179"/>
      <c r="V38" s="179"/>
      <c r="W38" s="358"/>
      <c r="X38" s="177"/>
      <c r="Y38" s="134"/>
      <c r="Z38" s="370"/>
      <c r="AA38" s="108">
        <v>75</v>
      </c>
      <c r="AB38" s="107">
        <v>3</v>
      </c>
    </row>
    <row r="39" spans="2:28" s="81" customFormat="1" ht="15.95" customHeight="1" thickBot="1" x14ac:dyDescent="0.3">
      <c r="B39" s="120">
        <v>25</v>
      </c>
      <c r="C39" s="133" t="s">
        <v>150</v>
      </c>
      <c r="D39" s="362"/>
      <c r="E39" s="361">
        <v>18</v>
      </c>
      <c r="F39" s="144">
        <v>12</v>
      </c>
      <c r="G39" s="144">
        <v>18</v>
      </c>
      <c r="H39" s="144"/>
      <c r="I39" s="144"/>
      <c r="J39" s="144"/>
      <c r="K39" s="144"/>
      <c r="L39" s="360">
        <v>27</v>
      </c>
      <c r="M39" s="108">
        <v>75</v>
      </c>
      <c r="N39" s="110">
        <v>3</v>
      </c>
      <c r="O39" s="109" t="s">
        <v>38</v>
      </c>
      <c r="P39" s="359"/>
      <c r="Q39" s="179"/>
      <c r="R39" s="179"/>
      <c r="S39" s="179"/>
      <c r="T39" s="179"/>
      <c r="U39" s="179"/>
      <c r="V39" s="179"/>
      <c r="W39" s="358"/>
      <c r="X39" s="177"/>
      <c r="Y39" s="134"/>
      <c r="Z39" s="380"/>
      <c r="AA39" s="108">
        <v>75</v>
      </c>
      <c r="AB39" s="107">
        <v>3</v>
      </c>
    </row>
    <row r="40" spans="2:28" s="346" customFormat="1" ht="15.75" thickBot="1" x14ac:dyDescent="0.3">
      <c r="B40" s="142">
        <v>26</v>
      </c>
      <c r="C40" s="357" t="s">
        <v>149</v>
      </c>
      <c r="D40" s="356" t="s">
        <v>263</v>
      </c>
      <c r="E40" s="355"/>
      <c r="F40" s="350"/>
      <c r="G40" s="350"/>
      <c r="H40" s="350"/>
      <c r="I40" s="350"/>
      <c r="J40" s="350">
        <v>30</v>
      </c>
      <c r="K40" s="350"/>
      <c r="L40" s="354"/>
      <c r="M40" s="108">
        <f>SUM(E40:L40)</f>
        <v>30</v>
      </c>
      <c r="N40" s="110">
        <f>QUOTIENT(M40,25)</f>
        <v>1</v>
      </c>
      <c r="O40" s="353" t="s">
        <v>38</v>
      </c>
      <c r="P40" s="352"/>
      <c r="Q40" s="351"/>
      <c r="R40" s="350"/>
      <c r="S40" s="351"/>
      <c r="T40" s="350"/>
      <c r="U40" s="350">
        <v>150</v>
      </c>
      <c r="V40" s="350"/>
      <c r="W40" s="349"/>
      <c r="X40" s="348">
        <f>SUM(P40:W40)</f>
        <v>150</v>
      </c>
      <c r="Y40" s="347">
        <v>5</v>
      </c>
      <c r="Z40" s="146" t="s">
        <v>38</v>
      </c>
      <c r="AA40" s="108">
        <v>180</v>
      </c>
      <c r="AB40" s="107">
        <v>6</v>
      </c>
    </row>
    <row r="41" spans="2:28" ht="15.75" thickBot="1" x14ac:dyDescent="0.3">
      <c r="B41" s="81"/>
      <c r="C41" s="339" t="s">
        <v>40</v>
      </c>
      <c r="D41" s="345"/>
      <c r="E41" s="340">
        <f t="shared" ref="E41:N41" si="9">SUM(E15:E40)</f>
        <v>123</v>
      </c>
      <c r="F41" s="340">
        <f t="shared" si="9"/>
        <v>134</v>
      </c>
      <c r="G41" s="340">
        <f t="shared" si="9"/>
        <v>66</v>
      </c>
      <c r="H41" s="340">
        <f t="shared" si="9"/>
        <v>185</v>
      </c>
      <c r="I41" s="340">
        <f t="shared" si="9"/>
        <v>0</v>
      </c>
      <c r="J41" s="340">
        <f t="shared" si="9"/>
        <v>30</v>
      </c>
      <c r="K41" s="340">
        <f t="shared" si="9"/>
        <v>12</v>
      </c>
      <c r="L41" s="340">
        <f t="shared" si="9"/>
        <v>274</v>
      </c>
      <c r="M41" s="98">
        <f t="shared" si="9"/>
        <v>824</v>
      </c>
      <c r="N41" s="340">
        <f t="shared" si="9"/>
        <v>30</v>
      </c>
      <c r="O41" s="344"/>
      <c r="P41" s="343">
        <f t="shared" ref="P41:Y41" si="10">SUM(P15:P40)</f>
        <v>99</v>
      </c>
      <c r="Q41" s="101">
        <f t="shared" si="10"/>
        <v>124</v>
      </c>
      <c r="R41" s="101">
        <f t="shared" si="10"/>
        <v>18</v>
      </c>
      <c r="S41" s="101">
        <f t="shared" si="10"/>
        <v>168</v>
      </c>
      <c r="T41" s="101">
        <f t="shared" si="10"/>
        <v>0</v>
      </c>
      <c r="U41" s="101">
        <f t="shared" si="10"/>
        <v>150</v>
      </c>
      <c r="V41" s="101">
        <f t="shared" si="10"/>
        <v>0</v>
      </c>
      <c r="W41" s="101">
        <f t="shared" si="10"/>
        <v>251</v>
      </c>
      <c r="X41" s="101">
        <f t="shared" si="10"/>
        <v>810</v>
      </c>
      <c r="Y41" s="342">
        <f t="shared" si="10"/>
        <v>30</v>
      </c>
      <c r="Z41" s="341"/>
      <c r="AA41" s="340">
        <f>SUM(AA15:AA40)</f>
        <v>1604</v>
      </c>
      <c r="AB41" s="340">
        <f>SUM(N41,Y41)</f>
        <v>60</v>
      </c>
    </row>
    <row r="42" spans="2:28" ht="15.75" thickBot="1" x14ac:dyDescent="0.3">
      <c r="B42" s="81"/>
      <c r="C42" s="339" t="s">
        <v>33</v>
      </c>
      <c r="D42" s="338"/>
      <c r="E42" s="938">
        <f>M41</f>
        <v>824</v>
      </c>
      <c r="F42" s="939"/>
      <c r="G42" s="939"/>
      <c r="H42" s="939"/>
      <c r="I42" s="939"/>
      <c r="J42" s="939"/>
      <c r="K42" s="939"/>
      <c r="L42" s="939"/>
      <c r="M42" s="939"/>
      <c r="N42" s="940"/>
      <c r="O42" s="337"/>
      <c r="P42" s="938">
        <f>X41</f>
        <v>810</v>
      </c>
      <c r="Q42" s="939"/>
      <c r="R42" s="939"/>
      <c r="S42" s="939"/>
      <c r="T42" s="939"/>
      <c r="U42" s="939"/>
      <c r="V42" s="939"/>
      <c r="W42" s="939"/>
      <c r="X42" s="939"/>
      <c r="Y42" s="940"/>
      <c r="Z42" s="336"/>
      <c r="AA42" s="335"/>
      <c r="AB42" s="334"/>
    </row>
    <row r="43" spans="2:28" ht="15.75" thickBot="1" x14ac:dyDescent="0.3">
      <c r="B43" s="81"/>
      <c r="C43" s="333" t="s">
        <v>41</v>
      </c>
      <c r="D43" s="332"/>
      <c r="E43" s="938">
        <f>E42-L41</f>
        <v>550</v>
      </c>
      <c r="F43" s="939"/>
      <c r="G43" s="939"/>
      <c r="H43" s="939"/>
      <c r="I43" s="939"/>
      <c r="J43" s="939"/>
      <c r="K43" s="939"/>
      <c r="L43" s="939"/>
      <c r="M43" s="939"/>
      <c r="N43" s="940"/>
      <c r="O43" s="331"/>
      <c r="P43" s="938">
        <f>P42-W41</f>
        <v>559</v>
      </c>
      <c r="Q43" s="939"/>
      <c r="R43" s="939"/>
      <c r="S43" s="939"/>
      <c r="T43" s="939"/>
      <c r="U43" s="939"/>
      <c r="V43" s="939"/>
      <c r="W43" s="939"/>
      <c r="X43" s="939"/>
      <c r="Y43" s="940"/>
      <c r="Z43" s="330"/>
      <c r="AA43" s="329"/>
      <c r="AB43" s="328"/>
    </row>
    <row r="44" spans="2:28" x14ac:dyDescent="0.25">
      <c r="B44" s="82" t="s">
        <v>42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x14ac:dyDescent="0.25">
      <c r="Z45" s="327"/>
    </row>
    <row r="46" spans="2:28" x14ac:dyDescent="0.25">
      <c r="Z46" s="327"/>
    </row>
    <row r="48" spans="2:28" x14ac:dyDescent="0.25">
      <c r="C48" s="326"/>
      <c r="D48" s="326"/>
    </row>
    <row r="49" spans="3:4" x14ac:dyDescent="0.25">
      <c r="C49" s="326"/>
      <c r="D49" s="326"/>
    </row>
    <row r="50" spans="3:4" x14ac:dyDescent="0.25">
      <c r="C50" s="326"/>
      <c r="D50" s="326"/>
    </row>
    <row r="51" spans="3:4" x14ac:dyDescent="0.25">
      <c r="C51" s="326"/>
      <c r="D51" s="326"/>
    </row>
    <row r="52" spans="3:4" x14ac:dyDescent="0.25">
      <c r="C52" s="326"/>
      <c r="D52" s="326"/>
    </row>
    <row r="53" spans="3:4" x14ac:dyDescent="0.25">
      <c r="C53" s="326"/>
      <c r="D53" s="326"/>
    </row>
    <row r="54" spans="3:4" x14ac:dyDescent="0.25">
      <c r="C54" s="326"/>
      <c r="D54" s="326"/>
    </row>
    <row r="55" spans="3:4" x14ac:dyDescent="0.25">
      <c r="C55" s="326"/>
      <c r="D55" s="326"/>
    </row>
    <row r="56" spans="3:4" x14ac:dyDescent="0.25">
      <c r="C56" s="326"/>
      <c r="D56" s="326"/>
    </row>
    <row r="57" spans="3:4" x14ac:dyDescent="0.25">
      <c r="C57" s="326"/>
      <c r="D57" s="326"/>
    </row>
    <row r="58" spans="3:4" x14ac:dyDescent="0.25">
      <c r="C58" s="326"/>
      <c r="D58" s="326"/>
    </row>
    <row r="59" spans="3:4" x14ac:dyDescent="0.25">
      <c r="C59" s="326"/>
      <c r="D59" s="326"/>
    </row>
    <row r="60" spans="3:4" x14ac:dyDescent="0.25">
      <c r="C60" s="326"/>
      <c r="D60" s="326"/>
    </row>
  </sheetData>
  <mergeCells count="21">
    <mergeCell ref="P2:U2"/>
    <mergeCell ref="P3:U3"/>
    <mergeCell ref="P4:U4"/>
    <mergeCell ref="P5:U5"/>
    <mergeCell ref="P6:U6"/>
    <mergeCell ref="AB12:AB14"/>
    <mergeCell ref="AA12:AA14"/>
    <mergeCell ref="E12:Z12"/>
    <mergeCell ref="P13:Z13"/>
    <mergeCell ref="E13:O13"/>
    <mergeCell ref="B12:B14"/>
    <mergeCell ref="C12:C14"/>
    <mergeCell ref="E42:N42"/>
    <mergeCell ref="E43:N43"/>
    <mergeCell ref="P42:Y42"/>
    <mergeCell ref="P43:Y43"/>
    <mergeCell ref="P7:U7"/>
    <mergeCell ref="P8:U8"/>
    <mergeCell ref="P9:U9"/>
    <mergeCell ref="C10:E10"/>
    <mergeCell ref="C11:E11"/>
  </mergeCells>
  <printOptions horizontalCentered="1"/>
  <pageMargins left="0.19685039370078741" right="0.19685039370078741" top="0.39370078740157483" bottom="0.39370078740157483" header="0" footer="0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8"/>
  <sheetViews>
    <sheetView topLeftCell="A7" zoomScale="77" zoomScaleNormal="77" workbookViewId="0">
      <selection activeCell="D20" sqref="D20"/>
    </sheetView>
  </sheetViews>
  <sheetFormatPr defaultColWidth="9.140625" defaultRowHeight="15.75" x14ac:dyDescent="0.25"/>
  <cols>
    <col min="1" max="1" width="9.140625" style="416"/>
    <col min="2" max="2" width="5.42578125" style="416" customWidth="1"/>
    <col min="3" max="3" width="65.28515625" style="416" customWidth="1"/>
    <col min="4" max="4" width="60.140625" style="416" customWidth="1"/>
    <col min="5" max="12" width="5.7109375" style="416" customWidth="1"/>
    <col min="13" max="13" width="12.7109375" style="416" customWidth="1"/>
    <col min="14" max="17" width="5.7109375" style="416" customWidth="1"/>
    <col min="18" max="19" width="5.7109375" style="416" hidden="1" customWidth="1"/>
    <col min="20" max="23" width="5.7109375" style="416" customWidth="1"/>
    <col min="24" max="24" width="12.7109375" style="416" customWidth="1"/>
    <col min="25" max="16384" width="9.140625" style="416"/>
  </cols>
  <sheetData>
    <row r="1" spans="2:24" ht="15.75" customHeight="1" thickBot="1" x14ac:dyDescent="0.3">
      <c r="I1" s="477"/>
      <c r="J1" s="477"/>
      <c r="K1" s="477"/>
      <c r="L1" s="477"/>
      <c r="T1" s="477"/>
      <c r="U1" s="477"/>
      <c r="V1" s="477"/>
      <c r="W1" s="477"/>
      <c r="X1" s="477"/>
    </row>
    <row r="2" spans="2:24" ht="15" customHeight="1" x14ac:dyDescent="0.25">
      <c r="B2" s="476"/>
      <c r="C2" s="490" t="s">
        <v>13</v>
      </c>
      <c r="D2" s="489" t="s">
        <v>0</v>
      </c>
      <c r="I2" s="477"/>
      <c r="K2" s="476"/>
      <c r="L2" s="476"/>
      <c r="M2" s="488" t="s">
        <v>4</v>
      </c>
      <c r="N2" s="953" t="s">
        <v>21</v>
      </c>
      <c r="O2" s="954"/>
      <c r="P2" s="954"/>
      <c r="Q2" s="954"/>
      <c r="R2" s="954"/>
      <c r="S2" s="954"/>
      <c r="T2" s="487"/>
      <c r="U2" s="476"/>
      <c r="V2" s="476"/>
      <c r="W2" s="476"/>
      <c r="X2" s="476"/>
    </row>
    <row r="3" spans="2:24" ht="15" customHeight="1" x14ac:dyDescent="0.25">
      <c r="B3" s="476"/>
      <c r="C3" s="481" t="s">
        <v>1</v>
      </c>
      <c r="D3" s="480" t="s">
        <v>14</v>
      </c>
      <c r="I3" s="477"/>
      <c r="K3" s="476"/>
      <c r="L3" s="476"/>
      <c r="M3" s="485" t="s">
        <v>5</v>
      </c>
      <c r="N3" s="951" t="s">
        <v>22</v>
      </c>
      <c r="O3" s="952"/>
      <c r="P3" s="952"/>
      <c r="Q3" s="952"/>
      <c r="R3" s="952"/>
      <c r="S3" s="952"/>
      <c r="T3" s="484"/>
      <c r="U3" s="476"/>
      <c r="V3" s="476"/>
      <c r="W3" s="476"/>
      <c r="X3" s="476"/>
    </row>
    <row r="4" spans="2:24" ht="15" customHeight="1" x14ac:dyDescent="0.25">
      <c r="B4" s="476"/>
      <c r="C4" s="481" t="s">
        <v>2</v>
      </c>
      <c r="D4" s="486"/>
      <c r="I4" s="477"/>
      <c r="K4" s="476"/>
      <c r="L4" s="476"/>
      <c r="M4" s="485" t="s">
        <v>6</v>
      </c>
      <c r="N4" s="951" t="s">
        <v>23</v>
      </c>
      <c r="O4" s="952"/>
      <c r="P4" s="952"/>
      <c r="Q4" s="952"/>
      <c r="R4" s="952"/>
      <c r="S4" s="952"/>
      <c r="T4" s="484"/>
      <c r="U4" s="476"/>
      <c r="V4" s="476"/>
      <c r="W4" s="476"/>
      <c r="X4" s="476"/>
    </row>
    <row r="5" spans="2:24" ht="15" customHeight="1" x14ac:dyDescent="0.25">
      <c r="B5" s="476"/>
      <c r="C5" s="481" t="s">
        <v>15</v>
      </c>
      <c r="D5" s="480" t="s">
        <v>16</v>
      </c>
      <c r="I5" s="477"/>
      <c r="K5" s="476"/>
      <c r="L5" s="476"/>
      <c r="M5" s="485" t="s">
        <v>7</v>
      </c>
      <c r="N5" s="951" t="s">
        <v>24</v>
      </c>
      <c r="O5" s="952"/>
      <c r="P5" s="952"/>
      <c r="Q5" s="952"/>
      <c r="R5" s="952"/>
      <c r="S5" s="952"/>
      <c r="T5" s="484"/>
      <c r="U5" s="476"/>
      <c r="V5" s="476"/>
      <c r="W5" s="476"/>
      <c r="X5" s="476"/>
    </row>
    <row r="6" spans="2:24" ht="15" customHeight="1" x14ac:dyDescent="0.25">
      <c r="B6" s="476"/>
      <c r="C6" s="481" t="s">
        <v>17</v>
      </c>
      <c r="D6" s="486"/>
      <c r="I6" s="477"/>
      <c r="K6" s="476"/>
      <c r="L6" s="476"/>
      <c r="M6" s="485" t="s">
        <v>27</v>
      </c>
      <c r="N6" s="951" t="s">
        <v>28</v>
      </c>
      <c r="O6" s="952"/>
      <c r="P6" s="952"/>
      <c r="Q6" s="952"/>
      <c r="R6" s="952"/>
      <c r="S6" s="952"/>
      <c r="T6" s="484"/>
      <c r="U6" s="476"/>
      <c r="V6" s="476"/>
      <c r="W6" s="476"/>
      <c r="X6" s="476"/>
    </row>
    <row r="7" spans="2:24" ht="15" customHeight="1" thickBot="1" x14ac:dyDescent="0.3">
      <c r="B7" s="476"/>
      <c r="C7" s="481" t="s">
        <v>3</v>
      </c>
      <c r="D7" s="480" t="s">
        <v>18</v>
      </c>
      <c r="I7" s="477"/>
      <c r="K7" s="476"/>
      <c r="L7" s="476"/>
      <c r="M7" s="483" t="s">
        <v>29</v>
      </c>
      <c r="N7" s="955" t="s">
        <v>30</v>
      </c>
      <c r="O7" s="956"/>
      <c r="P7" s="956"/>
      <c r="Q7" s="956"/>
      <c r="R7" s="956"/>
      <c r="S7" s="956"/>
      <c r="T7" s="482"/>
      <c r="U7" s="476"/>
      <c r="V7" s="476"/>
      <c r="W7" s="476"/>
      <c r="X7" s="476"/>
    </row>
    <row r="8" spans="2:24" ht="15" customHeight="1" x14ac:dyDescent="0.25">
      <c r="B8" s="476"/>
      <c r="C8" s="481" t="s">
        <v>19</v>
      </c>
      <c r="D8" s="480" t="s">
        <v>182</v>
      </c>
      <c r="I8" s="477"/>
      <c r="K8" s="476"/>
      <c r="L8" s="476"/>
      <c r="T8" s="476"/>
      <c r="U8" s="476"/>
      <c r="V8" s="476"/>
      <c r="W8" s="476"/>
      <c r="X8" s="476"/>
    </row>
    <row r="9" spans="2:24" ht="15" customHeight="1" thickBot="1" x14ac:dyDescent="0.3">
      <c r="B9" s="476"/>
      <c r="C9" s="479" t="s">
        <v>20</v>
      </c>
      <c r="D9" s="478" t="s">
        <v>181</v>
      </c>
      <c r="I9" s="477"/>
      <c r="K9" s="476"/>
      <c r="L9" s="476"/>
      <c r="T9" s="476"/>
      <c r="U9" s="476"/>
      <c r="V9" s="476"/>
      <c r="W9" s="476"/>
      <c r="X9" s="476"/>
    </row>
    <row r="10" spans="2:24" ht="15" customHeight="1" x14ac:dyDescent="0.25">
      <c r="B10" s="476"/>
      <c r="C10" s="950"/>
      <c r="D10" s="950"/>
      <c r="E10" s="950"/>
      <c r="F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</row>
    <row r="11" spans="2:24" ht="16.5" thickBot="1" x14ac:dyDescent="0.3">
      <c r="B11" s="476"/>
      <c r="C11" s="950"/>
      <c r="D11" s="950"/>
      <c r="E11" s="950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</row>
    <row r="12" spans="2:24" ht="15.75" customHeight="1" thickBot="1" x14ac:dyDescent="0.3">
      <c r="B12" s="960" t="s">
        <v>31</v>
      </c>
      <c r="C12" s="962" t="s">
        <v>32</v>
      </c>
      <c r="D12" s="475"/>
      <c r="E12" s="964" t="s">
        <v>33</v>
      </c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6"/>
    </row>
    <row r="13" spans="2:24" ht="15.75" customHeight="1" thickBot="1" x14ac:dyDescent="0.3">
      <c r="B13" s="961"/>
      <c r="C13" s="962"/>
      <c r="D13" s="475"/>
      <c r="E13" s="967" t="s">
        <v>193</v>
      </c>
      <c r="F13" s="968"/>
      <c r="G13" s="968"/>
      <c r="H13" s="968"/>
      <c r="I13" s="968"/>
      <c r="J13" s="968"/>
      <c r="K13" s="968"/>
      <c r="L13" s="968"/>
      <c r="M13" s="969"/>
      <c r="N13" s="967" t="s">
        <v>179</v>
      </c>
      <c r="O13" s="968"/>
      <c r="P13" s="968"/>
      <c r="Q13" s="968"/>
      <c r="R13" s="968"/>
      <c r="S13" s="968"/>
      <c r="T13" s="968"/>
      <c r="U13" s="968"/>
      <c r="V13" s="968"/>
      <c r="W13" s="968"/>
      <c r="X13" s="969"/>
    </row>
    <row r="14" spans="2:24" ht="114" customHeight="1" thickBot="1" x14ac:dyDescent="0.3">
      <c r="B14" s="961"/>
      <c r="C14" s="963"/>
      <c r="D14" s="474" t="s">
        <v>73</v>
      </c>
      <c r="E14" s="473" t="s">
        <v>4</v>
      </c>
      <c r="F14" s="472" t="s">
        <v>5</v>
      </c>
      <c r="G14" s="472" t="s">
        <v>6</v>
      </c>
      <c r="H14" s="473" t="s">
        <v>7</v>
      </c>
      <c r="I14" s="472" t="s">
        <v>43</v>
      </c>
      <c r="J14" s="472" t="s">
        <v>10</v>
      </c>
      <c r="K14" s="472" t="s">
        <v>11</v>
      </c>
      <c r="L14" s="472" t="s">
        <v>12</v>
      </c>
      <c r="M14" s="471" t="s">
        <v>59</v>
      </c>
      <c r="N14" s="470" t="s">
        <v>4</v>
      </c>
      <c r="O14" s="468" t="s">
        <v>5</v>
      </c>
      <c r="P14" s="468" t="s">
        <v>6</v>
      </c>
      <c r="Q14" s="469" t="s">
        <v>7</v>
      </c>
      <c r="R14" s="469" t="s">
        <v>8</v>
      </c>
      <c r="S14" s="469" t="s">
        <v>9</v>
      </c>
      <c r="T14" s="468" t="s">
        <v>43</v>
      </c>
      <c r="U14" s="468" t="s">
        <v>29</v>
      </c>
      <c r="V14" s="468" t="s">
        <v>11</v>
      </c>
      <c r="W14" s="467" t="s">
        <v>12</v>
      </c>
      <c r="X14" s="466" t="s">
        <v>59</v>
      </c>
    </row>
    <row r="15" spans="2:24" ht="38.1" customHeight="1" x14ac:dyDescent="0.25">
      <c r="B15" s="450">
        <v>1</v>
      </c>
      <c r="C15" s="465" t="s">
        <v>192</v>
      </c>
      <c r="D15" s="464" t="s">
        <v>218</v>
      </c>
      <c r="E15" s="703">
        <v>18</v>
      </c>
      <c r="F15" s="634">
        <v>12</v>
      </c>
      <c r="G15" s="636">
        <v>18</v>
      </c>
      <c r="H15" s="632"/>
      <c r="I15" s="632"/>
      <c r="J15" s="638">
        <v>27</v>
      </c>
      <c r="K15" s="635">
        <f>SUM(E15:J15)</f>
        <v>75</v>
      </c>
      <c r="L15" s="637">
        <v>3</v>
      </c>
      <c r="M15" s="625" t="s">
        <v>38</v>
      </c>
      <c r="N15" s="463"/>
      <c r="O15" s="461"/>
      <c r="P15" s="461"/>
      <c r="Q15" s="461"/>
      <c r="R15" s="461"/>
      <c r="S15" s="461"/>
      <c r="T15" s="461"/>
      <c r="U15" s="461"/>
      <c r="V15" s="462"/>
      <c r="W15" s="461"/>
      <c r="X15" s="461"/>
    </row>
    <row r="16" spans="2:24" ht="38.1" customHeight="1" x14ac:dyDescent="0.25">
      <c r="B16" s="443">
        <v>2</v>
      </c>
      <c r="C16" s="292" t="s">
        <v>191</v>
      </c>
      <c r="D16" s="298" t="s">
        <v>284</v>
      </c>
      <c r="E16" s="704">
        <v>6</v>
      </c>
      <c r="F16" s="626">
        <v>12</v>
      </c>
      <c r="G16" s="627">
        <v>18</v>
      </c>
      <c r="H16" s="633"/>
      <c r="I16" s="673">
        <v>12</v>
      </c>
      <c r="J16" s="628">
        <v>27</v>
      </c>
      <c r="K16" s="629">
        <f>SUM(E16:J16)</f>
        <v>75</v>
      </c>
      <c r="L16" s="630">
        <v>3</v>
      </c>
      <c r="M16" s="631" t="s">
        <v>38</v>
      </c>
      <c r="N16" s="456"/>
      <c r="O16" s="461"/>
      <c r="P16" s="461"/>
      <c r="Q16" s="461"/>
      <c r="R16" s="461"/>
      <c r="S16" s="461"/>
      <c r="T16" s="461"/>
      <c r="U16" s="461"/>
      <c r="V16" s="462"/>
      <c r="W16" s="461"/>
      <c r="X16" s="461"/>
    </row>
    <row r="17" spans="2:27" ht="38.1" customHeight="1" thickBot="1" x14ac:dyDescent="0.3">
      <c r="B17" s="443">
        <v>3</v>
      </c>
      <c r="C17" s="442" t="s">
        <v>185</v>
      </c>
      <c r="D17" s="790" t="s">
        <v>70</v>
      </c>
      <c r="E17" s="688">
        <v>18</v>
      </c>
      <c r="F17" s="437">
        <v>12</v>
      </c>
      <c r="G17" s="679">
        <v>18</v>
      </c>
      <c r="H17" s="680"/>
      <c r="I17" s="680"/>
      <c r="J17" s="829">
        <v>27</v>
      </c>
      <c r="K17" s="682">
        <f>SUM(E17:J17)</f>
        <v>75</v>
      </c>
      <c r="L17" s="830">
        <v>3</v>
      </c>
      <c r="M17" s="631" t="s">
        <v>38</v>
      </c>
      <c r="N17" s="456"/>
      <c r="O17" s="461"/>
      <c r="P17" s="461"/>
      <c r="Q17" s="461"/>
      <c r="R17" s="461"/>
      <c r="S17" s="461"/>
      <c r="T17" s="461"/>
      <c r="U17" s="461"/>
      <c r="V17" s="462"/>
      <c r="W17" s="461"/>
      <c r="X17" s="461"/>
    </row>
    <row r="18" spans="2:27" ht="45.95" customHeight="1" thickBot="1" x14ac:dyDescent="0.3">
      <c r="B18" s="435">
        <v>4</v>
      </c>
      <c r="C18" s="831" t="s">
        <v>255</v>
      </c>
      <c r="D18" s="702" t="s">
        <v>256</v>
      </c>
      <c r="E18" s="689">
        <v>18</v>
      </c>
      <c r="F18" s="690">
        <v>12</v>
      </c>
      <c r="G18" s="691">
        <v>18</v>
      </c>
      <c r="H18" s="692"/>
      <c r="I18" s="692"/>
      <c r="J18" s="690">
        <v>27</v>
      </c>
      <c r="K18" s="693">
        <f>SUM(E18:J18)</f>
        <v>75</v>
      </c>
      <c r="L18" s="832">
        <v>3</v>
      </c>
      <c r="M18" s="697" t="s">
        <v>38</v>
      </c>
      <c r="N18" s="456"/>
      <c r="O18" s="454"/>
      <c r="P18" s="454"/>
      <c r="Q18" s="454"/>
      <c r="R18" s="454"/>
      <c r="S18" s="454"/>
      <c r="T18" s="454"/>
      <c r="U18" s="454"/>
      <c r="V18" s="455"/>
      <c r="W18" s="454"/>
      <c r="X18" s="454"/>
    </row>
    <row r="19" spans="2:27" ht="45.95" customHeight="1" x14ac:dyDescent="0.25">
      <c r="B19" s="822">
        <v>5</v>
      </c>
      <c r="C19" s="459" t="s">
        <v>189</v>
      </c>
      <c r="D19" s="458" t="s">
        <v>289</v>
      </c>
      <c r="E19" s="823">
        <v>18</v>
      </c>
      <c r="F19" s="824">
        <v>12</v>
      </c>
      <c r="G19" s="825">
        <v>18</v>
      </c>
      <c r="H19" s="826"/>
      <c r="I19" s="826"/>
      <c r="J19" s="824">
        <v>27</v>
      </c>
      <c r="K19" s="827">
        <v>75</v>
      </c>
      <c r="L19" s="828">
        <v>3</v>
      </c>
      <c r="M19" s="698" t="s">
        <v>38</v>
      </c>
      <c r="N19" s="456"/>
      <c r="O19" s="454"/>
      <c r="P19" s="454"/>
      <c r="Q19" s="454"/>
      <c r="R19" s="454"/>
      <c r="S19" s="454"/>
      <c r="T19" s="454"/>
      <c r="U19" s="454"/>
      <c r="V19" s="455"/>
      <c r="W19" s="454"/>
      <c r="X19" s="454"/>
    </row>
    <row r="20" spans="2:27" ht="39.75" customHeight="1" x14ac:dyDescent="0.25">
      <c r="B20" s="705">
        <v>6</v>
      </c>
      <c r="C20" s="276" t="s">
        <v>188</v>
      </c>
      <c r="D20" s="457" t="s">
        <v>68</v>
      </c>
      <c r="E20" s="688">
        <v>12</v>
      </c>
      <c r="F20" s="437">
        <v>12</v>
      </c>
      <c r="G20" s="679">
        <v>18</v>
      </c>
      <c r="H20" s="680"/>
      <c r="I20" s="681">
        <v>6</v>
      </c>
      <c r="J20" s="437">
        <v>27</v>
      </c>
      <c r="K20" s="682">
        <v>75</v>
      </c>
      <c r="L20" s="695">
        <v>3</v>
      </c>
      <c r="M20" s="698" t="s">
        <v>38</v>
      </c>
      <c r="N20" s="456"/>
      <c r="O20" s="454"/>
      <c r="P20" s="454"/>
      <c r="Q20" s="454"/>
      <c r="R20" s="454"/>
      <c r="S20" s="454"/>
      <c r="T20" s="454"/>
      <c r="U20" s="454"/>
      <c r="V20" s="455"/>
      <c r="W20" s="454"/>
      <c r="X20" s="454"/>
    </row>
    <row r="21" spans="2:27" ht="39.75" customHeight="1" x14ac:dyDescent="0.25">
      <c r="B21" s="443">
        <v>7</v>
      </c>
      <c r="C21" s="460" t="s">
        <v>187</v>
      </c>
      <c r="D21" s="617" t="s">
        <v>268</v>
      </c>
      <c r="E21" s="688">
        <v>18</v>
      </c>
      <c r="F21" s="437">
        <v>12</v>
      </c>
      <c r="G21" s="679">
        <v>18</v>
      </c>
      <c r="H21" s="680"/>
      <c r="I21" s="680"/>
      <c r="J21" s="437">
        <v>27</v>
      </c>
      <c r="K21" s="682">
        <v>75</v>
      </c>
      <c r="L21" s="695">
        <v>3</v>
      </c>
      <c r="M21" s="698" t="s">
        <v>38</v>
      </c>
      <c r="N21" s="612"/>
      <c r="O21" s="613"/>
      <c r="P21" s="613"/>
      <c r="Q21" s="613"/>
      <c r="R21" s="613"/>
      <c r="S21" s="613"/>
      <c r="T21" s="613"/>
      <c r="U21" s="613"/>
      <c r="V21" s="614"/>
      <c r="W21" s="613"/>
      <c r="X21" s="613"/>
    </row>
    <row r="22" spans="2:27" ht="42.6" customHeight="1" thickBot="1" x14ac:dyDescent="0.3">
      <c r="B22" s="435">
        <v>8</v>
      </c>
      <c r="C22" s="701" t="s">
        <v>257</v>
      </c>
      <c r="D22" s="702" t="s">
        <v>270</v>
      </c>
      <c r="E22" s="689">
        <v>18</v>
      </c>
      <c r="F22" s="690">
        <v>12</v>
      </c>
      <c r="G22" s="691">
        <v>18</v>
      </c>
      <c r="H22" s="692"/>
      <c r="I22" s="692"/>
      <c r="J22" s="690">
        <v>27</v>
      </c>
      <c r="K22" s="693">
        <v>75</v>
      </c>
      <c r="L22" s="696">
        <v>3</v>
      </c>
      <c r="M22" s="699" t="s">
        <v>38</v>
      </c>
      <c r="N22" s="453"/>
      <c r="O22" s="451"/>
      <c r="P22" s="451"/>
      <c r="Q22" s="451"/>
      <c r="R22" s="451"/>
      <c r="S22" s="451"/>
      <c r="T22" s="451"/>
      <c r="U22" s="451"/>
      <c r="V22" s="452"/>
      <c r="W22" s="451"/>
      <c r="X22" s="451"/>
    </row>
    <row r="23" spans="2:27" ht="30" customHeight="1" x14ac:dyDescent="0.25">
      <c r="B23" s="700">
        <v>9</v>
      </c>
      <c r="C23" s="449" t="s">
        <v>186</v>
      </c>
      <c r="D23" s="448" t="s">
        <v>284</v>
      </c>
      <c r="E23" s="447"/>
      <c r="F23" s="446"/>
      <c r="G23" s="444"/>
      <c r="H23" s="446"/>
      <c r="I23" s="446"/>
      <c r="J23" s="446"/>
      <c r="K23" s="445"/>
      <c r="L23" s="444"/>
      <c r="M23" s="683"/>
      <c r="N23" s="687">
        <v>6</v>
      </c>
      <c r="O23" s="675">
        <v>12</v>
      </c>
      <c r="P23" s="676">
        <v>18</v>
      </c>
      <c r="Q23" s="674"/>
      <c r="R23" s="674"/>
      <c r="S23" s="674"/>
      <c r="T23" s="677">
        <v>12</v>
      </c>
      <c r="U23" s="675">
        <v>27</v>
      </c>
      <c r="V23" s="678">
        <f>SUM(N23:U23)</f>
        <v>75</v>
      </c>
      <c r="W23" s="694">
        <v>3</v>
      </c>
      <c r="X23" s="697" t="s">
        <v>38</v>
      </c>
    </row>
    <row r="24" spans="2:27" ht="30" customHeight="1" thickBot="1" x14ac:dyDescent="0.3">
      <c r="B24" s="620">
        <v>10</v>
      </c>
      <c r="C24" s="460" t="s">
        <v>190</v>
      </c>
      <c r="D24" s="789" t="s">
        <v>68</v>
      </c>
      <c r="E24" s="621"/>
      <c r="F24" s="622"/>
      <c r="G24" s="623"/>
      <c r="H24" s="622"/>
      <c r="I24" s="622"/>
      <c r="J24" s="622"/>
      <c r="K24" s="624"/>
      <c r="L24" s="623"/>
      <c r="M24" s="684"/>
      <c r="N24" s="688">
        <v>15</v>
      </c>
      <c r="O24" s="437">
        <v>12</v>
      </c>
      <c r="P24" s="679">
        <v>18</v>
      </c>
      <c r="Q24" s="680"/>
      <c r="R24" s="680"/>
      <c r="S24" s="680"/>
      <c r="T24" s="681">
        <v>3</v>
      </c>
      <c r="U24" s="437">
        <v>27</v>
      </c>
      <c r="V24" s="682">
        <f>SUM(N24:U24)</f>
        <v>75</v>
      </c>
      <c r="W24" s="695">
        <v>3</v>
      </c>
      <c r="X24" s="698" t="s">
        <v>38</v>
      </c>
    </row>
    <row r="25" spans="2:27" ht="56.1" customHeight="1" x14ac:dyDescent="0.25">
      <c r="B25" s="615">
        <v>11</v>
      </c>
      <c r="C25" s="442" t="s">
        <v>184</v>
      </c>
      <c r="D25" s="291" t="s">
        <v>165</v>
      </c>
      <c r="E25" s="441"/>
      <c r="F25" s="440"/>
      <c r="G25" s="438"/>
      <c r="H25" s="440"/>
      <c r="I25" s="440"/>
      <c r="J25" s="440"/>
      <c r="K25" s="439"/>
      <c r="L25" s="438"/>
      <c r="M25" s="685"/>
      <c r="N25" s="688">
        <v>18</v>
      </c>
      <c r="O25" s="437">
        <v>12</v>
      </c>
      <c r="P25" s="679">
        <v>18</v>
      </c>
      <c r="Q25" s="680"/>
      <c r="R25" s="680"/>
      <c r="S25" s="680"/>
      <c r="T25" s="680"/>
      <c r="U25" s="437">
        <v>27</v>
      </c>
      <c r="V25" s="682">
        <f>SUM(N25:U25)</f>
        <v>75</v>
      </c>
      <c r="W25" s="695">
        <v>3</v>
      </c>
      <c r="X25" s="698" t="s">
        <v>38</v>
      </c>
      <c r="Y25" s="436"/>
      <c r="Z25" s="436"/>
      <c r="AA25" s="436"/>
    </row>
    <row r="26" spans="2:27" ht="47.1" customHeight="1" thickBot="1" x14ac:dyDescent="0.3">
      <c r="B26" s="616">
        <v>12</v>
      </c>
      <c r="C26" s="291" t="s">
        <v>183</v>
      </c>
      <c r="D26" s="291" t="s">
        <v>286</v>
      </c>
      <c r="E26" s="434"/>
      <c r="F26" s="433"/>
      <c r="G26" s="431"/>
      <c r="H26" s="433"/>
      <c r="I26" s="433"/>
      <c r="J26" s="433"/>
      <c r="K26" s="432"/>
      <c r="L26" s="431"/>
      <c r="M26" s="686"/>
      <c r="N26" s="689">
        <v>18</v>
      </c>
      <c r="O26" s="690">
        <v>12</v>
      </c>
      <c r="P26" s="691">
        <v>18</v>
      </c>
      <c r="Q26" s="692"/>
      <c r="R26" s="692"/>
      <c r="S26" s="692"/>
      <c r="T26" s="692"/>
      <c r="U26" s="690">
        <v>27</v>
      </c>
      <c r="V26" s="693">
        <f>SUM(N26:U26)</f>
        <v>75</v>
      </c>
      <c r="W26" s="696">
        <v>3</v>
      </c>
      <c r="X26" s="699" t="s">
        <v>38</v>
      </c>
    </row>
    <row r="27" spans="2:27" ht="15.95" customHeight="1" thickBot="1" x14ac:dyDescent="0.3">
      <c r="B27" s="430"/>
      <c r="C27" s="429" t="s">
        <v>40</v>
      </c>
      <c r="D27" s="428"/>
      <c r="E27" s="423"/>
      <c r="F27" s="423">
        <v>12</v>
      </c>
      <c r="G27" s="423">
        <v>18</v>
      </c>
      <c r="H27" s="423">
        <f>SUM(H22:H26)</f>
        <v>0</v>
      </c>
      <c r="I27" s="423">
        <f>SUM(I23:I26)</f>
        <v>0</v>
      </c>
      <c r="J27" s="423">
        <v>54</v>
      </c>
      <c r="K27" s="423">
        <v>150</v>
      </c>
      <c r="L27" s="423">
        <v>6</v>
      </c>
      <c r="M27" s="427"/>
      <c r="N27" s="426">
        <f>SUM(N23:N26)</f>
        <v>57</v>
      </c>
      <c r="O27" s="425">
        <f>SUM(O23:O26)</f>
        <v>48</v>
      </c>
      <c r="P27" s="425">
        <f>SUM(P23:P26)</f>
        <v>72</v>
      </c>
      <c r="Q27" s="425">
        <f>SUM(Q25:Q26)</f>
        <v>0</v>
      </c>
      <c r="R27" s="425">
        <f>SUM(R25:R26)</f>
        <v>0</v>
      </c>
      <c r="S27" s="425">
        <f>SUM(S25:S26)</f>
        <v>0</v>
      </c>
      <c r="T27" s="425">
        <f>SUM(T25:T26)</f>
        <v>0</v>
      </c>
      <c r="U27" s="424">
        <f>SUM(U23:U26)</f>
        <v>108</v>
      </c>
      <c r="V27" s="423">
        <f>SUM(V23:V26)</f>
        <v>300</v>
      </c>
      <c r="W27" s="422">
        <v>3</v>
      </c>
      <c r="X27" s="421"/>
    </row>
    <row r="28" spans="2:27" ht="15.95" customHeight="1" thickBot="1" x14ac:dyDescent="0.3">
      <c r="B28" s="420"/>
      <c r="C28" s="419" t="s">
        <v>33</v>
      </c>
      <c r="D28" s="418"/>
      <c r="E28" s="957">
        <f>K27</f>
        <v>150</v>
      </c>
      <c r="F28" s="958"/>
      <c r="G28" s="958"/>
      <c r="H28" s="958"/>
      <c r="I28" s="958"/>
      <c r="J28" s="958"/>
      <c r="K28" s="958"/>
      <c r="L28" s="959"/>
      <c r="M28" s="417"/>
      <c r="N28" s="957">
        <f>V27</f>
        <v>300</v>
      </c>
      <c r="O28" s="958"/>
      <c r="P28" s="958"/>
      <c r="Q28" s="958"/>
      <c r="R28" s="958"/>
      <c r="S28" s="958"/>
      <c r="T28" s="958"/>
      <c r="U28" s="958"/>
      <c r="V28" s="958"/>
      <c r="W28" s="959"/>
      <c r="X28" s="417"/>
    </row>
  </sheetData>
  <mergeCells count="15">
    <mergeCell ref="E28:L28"/>
    <mergeCell ref="N28:W28"/>
    <mergeCell ref="B12:B14"/>
    <mergeCell ref="C12:C14"/>
    <mergeCell ref="E12:X12"/>
    <mergeCell ref="N13:X13"/>
    <mergeCell ref="E13:M13"/>
    <mergeCell ref="C10:E10"/>
    <mergeCell ref="C11:E11"/>
    <mergeCell ref="N4:S4"/>
    <mergeCell ref="N3:S3"/>
    <mergeCell ref="N2:S2"/>
    <mergeCell ref="N7:S7"/>
    <mergeCell ref="N6:S6"/>
    <mergeCell ref="N5:S5"/>
  </mergeCells>
  <printOptions horizontalCentered="1"/>
  <pageMargins left="0.19685039370078741" right="0.19685039370078741" top="0.39370078740157483" bottom="0.39370078740157483" header="0" footer="0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7"/>
  <sheetViews>
    <sheetView topLeftCell="A7" zoomScale="73" zoomScaleNormal="73" workbookViewId="0">
      <selection activeCell="D25" sqref="D25"/>
    </sheetView>
  </sheetViews>
  <sheetFormatPr defaultColWidth="9.140625" defaultRowHeight="15" x14ac:dyDescent="0.25"/>
  <cols>
    <col min="1" max="1" width="9.140625" style="81"/>
    <col min="2" max="2" width="5.42578125" style="81" customWidth="1"/>
    <col min="3" max="4" width="87.85546875" style="81" customWidth="1"/>
    <col min="5" max="14" width="5.7109375" style="81" customWidth="1"/>
    <col min="15" max="15" width="12.7109375" style="81" customWidth="1"/>
    <col min="16" max="25" width="5.7109375" style="81" customWidth="1"/>
    <col min="26" max="26" width="12.7109375" style="81" customWidth="1"/>
    <col min="27" max="28" width="5.7109375" style="81" customWidth="1"/>
    <col min="29" max="16384" width="9.140625" style="81"/>
  </cols>
  <sheetData>
    <row r="1" spans="2:28" ht="15.75" customHeight="1" thickBot="1" x14ac:dyDescent="0.3">
      <c r="K1" s="221"/>
      <c r="L1" s="221"/>
      <c r="M1" s="221"/>
      <c r="N1" s="221"/>
      <c r="V1" s="221"/>
      <c r="W1" s="221"/>
      <c r="X1" s="221"/>
      <c r="Y1" s="221"/>
      <c r="Z1" s="221"/>
      <c r="AA1" s="221"/>
      <c r="AB1" s="221"/>
    </row>
    <row r="2" spans="2:28" ht="15" customHeight="1" x14ac:dyDescent="0.25">
      <c r="B2" s="210"/>
      <c r="C2" s="220" t="s">
        <v>13</v>
      </c>
      <c r="D2" s="415" t="s">
        <v>0</v>
      </c>
      <c r="K2" s="210"/>
      <c r="L2" s="210"/>
      <c r="M2" s="210"/>
      <c r="N2" s="210"/>
      <c r="O2" s="218" t="s">
        <v>4</v>
      </c>
      <c r="P2" s="948" t="s">
        <v>21</v>
      </c>
      <c r="Q2" s="948"/>
      <c r="R2" s="948"/>
      <c r="S2" s="948"/>
      <c r="T2" s="948"/>
      <c r="U2" s="949"/>
      <c r="V2" s="210"/>
      <c r="W2" s="210"/>
      <c r="X2" s="210"/>
      <c r="Y2" s="210"/>
      <c r="Z2" s="210"/>
      <c r="AA2" s="210"/>
      <c r="AB2" s="210"/>
    </row>
    <row r="3" spans="2:28" ht="15" customHeight="1" x14ac:dyDescent="0.25">
      <c r="B3" s="210"/>
      <c r="C3" s="216" t="s">
        <v>1</v>
      </c>
      <c r="D3" s="413" t="s">
        <v>14</v>
      </c>
      <c r="K3" s="210"/>
      <c r="L3" s="210"/>
      <c r="M3" s="210"/>
      <c r="N3" s="210"/>
      <c r="O3" s="214" t="s">
        <v>5</v>
      </c>
      <c r="P3" s="930" t="s">
        <v>22</v>
      </c>
      <c r="Q3" s="930"/>
      <c r="R3" s="930"/>
      <c r="S3" s="930"/>
      <c r="T3" s="930"/>
      <c r="U3" s="931"/>
      <c r="V3" s="210"/>
      <c r="W3" s="210"/>
      <c r="X3" s="210"/>
      <c r="Y3" s="210"/>
      <c r="Z3" s="210"/>
      <c r="AA3" s="210"/>
      <c r="AB3" s="210"/>
    </row>
    <row r="4" spans="2:28" ht="15" customHeight="1" x14ac:dyDescent="0.25">
      <c r="B4" s="210"/>
      <c r="C4" s="216" t="s">
        <v>2</v>
      </c>
      <c r="D4" s="217"/>
      <c r="K4" s="210"/>
      <c r="L4" s="210"/>
      <c r="M4" s="210"/>
      <c r="N4" s="210"/>
      <c r="O4" s="214" t="s">
        <v>6</v>
      </c>
      <c r="P4" s="930" t="s">
        <v>23</v>
      </c>
      <c r="Q4" s="930"/>
      <c r="R4" s="930"/>
      <c r="S4" s="930"/>
      <c r="T4" s="930"/>
      <c r="U4" s="931"/>
      <c r="V4" s="210"/>
      <c r="W4" s="210"/>
      <c r="X4" s="210"/>
      <c r="Y4" s="210"/>
      <c r="Z4" s="210"/>
      <c r="AA4" s="210"/>
      <c r="AB4" s="210"/>
    </row>
    <row r="5" spans="2:28" ht="15" customHeight="1" x14ac:dyDescent="0.25">
      <c r="B5" s="210"/>
      <c r="C5" s="216" t="s">
        <v>15</v>
      </c>
      <c r="D5" s="413" t="s">
        <v>16</v>
      </c>
      <c r="K5" s="210"/>
      <c r="L5" s="210"/>
      <c r="M5" s="210"/>
      <c r="N5" s="210"/>
      <c r="O5" s="214" t="s">
        <v>7</v>
      </c>
      <c r="P5" s="930" t="s">
        <v>24</v>
      </c>
      <c r="Q5" s="930"/>
      <c r="R5" s="930"/>
      <c r="S5" s="930"/>
      <c r="T5" s="930"/>
      <c r="U5" s="931"/>
      <c r="V5" s="210"/>
      <c r="W5" s="210"/>
      <c r="X5" s="210"/>
      <c r="Y5" s="210"/>
      <c r="Z5" s="210"/>
      <c r="AA5" s="210"/>
      <c r="AB5" s="210"/>
    </row>
    <row r="6" spans="2:28" ht="15" customHeight="1" x14ac:dyDescent="0.25">
      <c r="B6" s="210"/>
      <c r="C6" s="216" t="s">
        <v>17</v>
      </c>
      <c r="D6" s="217"/>
      <c r="K6" s="210"/>
      <c r="L6" s="210"/>
      <c r="M6" s="210"/>
      <c r="N6" s="210"/>
      <c r="O6" s="214" t="s">
        <v>8</v>
      </c>
      <c r="P6" s="930" t="s">
        <v>25</v>
      </c>
      <c r="Q6" s="930"/>
      <c r="R6" s="930"/>
      <c r="S6" s="930"/>
      <c r="T6" s="930"/>
      <c r="U6" s="931"/>
      <c r="V6" s="210"/>
      <c r="W6" s="210"/>
      <c r="X6" s="210"/>
      <c r="Y6" s="210"/>
      <c r="Z6" s="210"/>
      <c r="AA6" s="210"/>
      <c r="AB6" s="210"/>
    </row>
    <row r="7" spans="2:28" ht="15" customHeight="1" x14ac:dyDescent="0.25">
      <c r="B7" s="210"/>
      <c r="C7" s="216" t="s">
        <v>3</v>
      </c>
      <c r="D7" s="413" t="s">
        <v>18</v>
      </c>
      <c r="K7" s="210"/>
      <c r="L7" s="210"/>
      <c r="M7" s="210"/>
      <c r="N7" s="210"/>
      <c r="O7" s="214" t="s">
        <v>9</v>
      </c>
      <c r="P7" s="930" t="s">
        <v>26</v>
      </c>
      <c r="Q7" s="930"/>
      <c r="R7" s="930"/>
      <c r="S7" s="930"/>
      <c r="T7" s="930"/>
      <c r="U7" s="931"/>
      <c r="V7" s="210"/>
      <c r="W7" s="210"/>
      <c r="X7" s="210"/>
      <c r="Y7" s="210"/>
      <c r="Z7" s="210"/>
      <c r="AA7" s="210"/>
      <c r="AB7" s="210"/>
    </row>
    <row r="8" spans="2:28" ht="15" customHeight="1" x14ac:dyDescent="0.25">
      <c r="B8" s="210"/>
      <c r="C8" s="216" t="s">
        <v>19</v>
      </c>
      <c r="D8" s="413" t="s">
        <v>215</v>
      </c>
      <c r="K8" s="210"/>
      <c r="L8" s="210"/>
      <c r="M8" s="210"/>
      <c r="N8" s="210"/>
      <c r="O8" s="214" t="s">
        <v>27</v>
      </c>
      <c r="P8" s="930" t="s">
        <v>28</v>
      </c>
      <c r="Q8" s="930"/>
      <c r="R8" s="930"/>
      <c r="S8" s="930"/>
      <c r="T8" s="930"/>
      <c r="U8" s="931"/>
      <c r="V8" s="210"/>
      <c r="W8" s="210"/>
      <c r="X8" s="210"/>
      <c r="Y8" s="210"/>
      <c r="Z8" s="210"/>
      <c r="AA8" s="210"/>
      <c r="AB8" s="210"/>
    </row>
    <row r="9" spans="2:28" ht="15" customHeight="1" thickBot="1" x14ac:dyDescent="0.3">
      <c r="B9" s="210"/>
      <c r="C9" s="213" t="s">
        <v>20</v>
      </c>
      <c r="D9" s="212" t="s">
        <v>214</v>
      </c>
      <c r="K9" s="210"/>
      <c r="L9" s="210"/>
      <c r="M9" s="210"/>
      <c r="N9" s="210"/>
      <c r="O9" s="211" t="s">
        <v>29</v>
      </c>
      <c r="P9" s="932" t="s">
        <v>30</v>
      </c>
      <c r="Q9" s="932"/>
      <c r="R9" s="932"/>
      <c r="S9" s="932"/>
      <c r="T9" s="932"/>
      <c r="U9" s="933"/>
      <c r="V9" s="210"/>
      <c r="W9" s="210"/>
      <c r="X9" s="210"/>
      <c r="Y9" s="210"/>
      <c r="Z9" s="210"/>
      <c r="AA9" s="210"/>
      <c r="AB9" s="210"/>
    </row>
    <row r="10" spans="2:28" ht="15" customHeight="1" x14ac:dyDescent="0.25">
      <c r="B10" s="210"/>
      <c r="C10" s="871"/>
      <c r="D10" s="871"/>
      <c r="E10" s="871"/>
      <c r="F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2:28" ht="15" customHeight="1" thickBot="1" x14ac:dyDescent="0.3">
      <c r="B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2:28" ht="15.75" customHeight="1" thickBot="1" x14ac:dyDescent="0.3">
      <c r="B12" s="935" t="s">
        <v>31</v>
      </c>
      <c r="C12" s="937" t="s">
        <v>32</v>
      </c>
      <c r="D12" s="410"/>
      <c r="E12" s="945" t="s">
        <v>33</v>
      </c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7"/>
      <c r="AA12" s="942" t="s">
        <v>34</v>
      </c>
      <c r="AB12" s="941" t="s">
        <v>35</v>
      </c>
    </row>
    <row r="13" spans="2:28" ht="15.75" customHeight="1" thickBot="1" x14ac:dyDescent="0.3">
      <c r="B13" s="936"/>
      <c r="C13" s="937"/>
      <c r="D13" s="410"/>
      <c r="E13" s="945" t="s">
        <v>213</v>
      </c>
      <c r="F13" s="946"/>
      <c r="G13" s="946"/>
      <c r="H13" s="946"/>
      <c r="I13" s="946"/>
      <c r="J13" s="946"/>
      <c r="K13" s="946"/>
      <c r="L13" s="946"/>
      <c r="M13" s="946"/>
      <c r="N13" s="946"/>
      <c r="O13" s="947"/>
      <c r="P13" s="945" t="s">
        <v>212</v>
      </c>
      <c r="Q13" s="946"/>
      <c r="R13" s="946"/>
      <c r="S13" s="946"/>
      <c r="T13" s="946"/>
      <c r="U13" s="946"/>
      <c r="V13" s="946"/>
      <c r="W13" s="946"/>
      <c r="X13" s="946"/>
      <c r="Y13" s="946"/>
      <c r="Z13" s="947"/>
      <c r="AA13" s="943"/>
      <c r="AB13" s="941"/>
    </row>
    <row r="14" spans="2:28" ht="114" customHeight="1" thickBot="1" x14ac:dyDescent="0.3">
      <c r="B14" s="970"/>
      <c r="C14" s="937"/>
      <c r="D14" s="409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59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315" t="s">
        <v>12</v>
      </c>
      <c r="Z14" s="314" t="s">
        <v>59</v>
      </c>
      <c r="AA14" s="944"/>
      <c r="AB14" s="941"/>
    </row>
    <row r="15" spans="2:28" s="171" customFormat="1" ht="15.95" customHeight="1" thickBot="1" x14ac:dyDescent="0.3">
      <c r="B15" s="520">
        <v>1</v>
      </c>
      <c r="C15" s="556" t="s">
        <v>211</v>
      </c>
      <c r="D15" s="555" t="s">
        <v>70</v>
      </c>
      <c r="E15" s="554">
        <v>21</v>
      </c>
      <c r="F15" s="552"/>
      <c r="G15" s="553">
        <v>40</v>
      </c>
      <c r="H15" s="552"/>
      <c r="I15" s="552"/>
      <c r="J15" s="552"/>
      <c r="K15" s="552"/>
      <c r="L15" s="374">
        <v>59</v>
      </c>
      <c r="M15" s="196">
        <f>SUM(E15:L15)</f>
        <v>120</v>
      </c>
      <c r="N15" s="158">
        <f>QUOTIENT(M15,25)</f>
        <v>4</v>
      </c>
      <c r="O15" s="550" t="s">
        <v>38</v>
      </c>
      <c r="P15" s="554"/>
      <c r="Q15" s="552"/>
      <c r="R15" s="553"/>
      <c r="S15" s="552"/>
      <c r="T15" s="552"/>
      <c r="U15" s="552"/>
      <c r="V15" s="552"/>
      <c r="W15" s="551"/>
      <c r="X15" s="196"/>
      <c r="Y15" s="158"/>
      <c r="Z15" s="550"/>
      <c r="AA15" s="98">
        <f>M15+X15</f>
        <v>120</v>
      </c>
      <c r="AB15" s="156">
        <f>N15+Y15</f>
        <v>4</v>
      </c>
    </row>
    <row r="16" spans="2:28" s="171" customFormat="1" ht="15.95" customHeight="1" thickBot="1" x14ac:dyDescent="0.3">
      <c r="B16" s="520">
        <v>2</v>
      </c>
      <c r="C16" s="549" t="s">
        <v>210</v>
      </c>
      <c r="D16" s="548" t="s">
        <v>287</v>
      </c>
      <c r="E16" s="547"/>
      <c r="F16" s="545"/>
      <c r="G16" s="546"/>
      <c r="H16" s="545"/>
      <c r="I16" s="545"/>
      <c r="J16" s="545"/>
      <c r="K16" s="545"/>
      <c r="L16" s="374"/>
      <c r="M16" s="340"/>
      <c r="N16" s="129"/>
      <c r="O16" s="157"/>
      <c r="P16" s="547">
        <v>21</v>
      </c>
      <c r="Q16" s="545"/>
      <c r="R16" s="546">
        <v>40</v>
      </c>
      <c r="S16" s="545"/>
      <c r="T16" s="545"/>
      <c r="U16" s="545"/>
      <c r="V16" s="545"/>
      <c r="W16" s="374">
        <v>59</v>
      </c>
      <c r="X16" s="196">
        <f>SUM(P16:W16)</f>
        <v>120</v>
      </c>
      <c r="Y16" s="158">
        <f>QUOTIENT(X16,25)</f>
        <v>4</v>
      </c>
      <c r="Z16" s="538" t="s">
        <v>39</v>
      </c>
      <c r="AA16" s="98">
        <f>M16+X16</f>
        <v>120</v>
      </c>
      <c r="AB16" s="156">
        <f>N16+Y16</f>
        <v>4</v>
      </c>
    </row>
    <row r="17" spans="2:28" ht="25.5" customHeight="1" thickBot="1" x14ac:dyDescent="0.3">
      <c r="B17" s="544">
        <v>3</v>
      </c>
      <c r="C17" s="543" t="s">
        <v>209</v>
      </c>
      <c r="D17" s="377" t="s">
        <v>278</v>
      </c>
      <c r="E17" s="542">
        <v>6</v>
      </c>
      <c r="F17" s="542">
        <v>8</v>
      </c>
      <c r="G17" s="542"/>
      <c r="H17" s="542">
        <v>12</v>
      </c>
      <c r="I17" s="179"/>
      <c r="J17" s="179"/>
      <c r="K17" s="179"/>
      <c r="L17" s="541">
        <v>24</v>
      </c>
      <c r="M17" s="540">
        <v>50</v>
      </c>
      <c r="N17" s="539">
        <v>2</v>
      </c>
      <c r="O17" s="538" t="s">
        <v>38</v>
      </c>
      <c r="P17" s="537"/>
      <c r="Q17" s="195"/>
      <c r="R17" s="195"/>
      <c r="S17" s="195"/>
      <c r="T17" s="195"/>
      <c r="U17" s="195"/>
      <c r="V17" s="195"/>
      <c r="W17" s="387"/>
      <c r="X17" s="536"/>
      <c r="Y17" s="535"/>
      <c r="Z17" s="193"/>
      <c r="AA17" s="534"/>
      <c r="AB17" s="533"/>
    </row>
    <row r="18" spans="2:28" s="619" customFormat="1" ht="38.450000000000003" customHeight="1" thickBot="1" x14ac:dyDescent="0.3">
      <c r="B18" s="791">
        <v>4</v>
      </c>
      <c r="C18" s="519" t="s">
        <v>208</v>
      </c>
      <c r="D18" s="792" t="s">
        <v>272</v>
      </c>
      <c r="E18" s="793"/>
      <c r="F18" s="757"/>
      <c r="G18" s="757"/>
      <c r="H18" s="757"/>
      <c r="I18" s="757"/>
      <c r="J18" s="757"/>
      <c r="K18" s="757"/>
      <c r="L18" s="794"/>
      <c r="M18" s="795"/>
      <c r="N18" s="796"/>
      <c r="O18" s="797"/>
      <c r="P18" s="798">
        <v>18</v>
      </c>
      <c r="Q18" s="751">
        <v>28</v>
      </c>
      <c r="R18" s="751"/>
      <c r="S18" s="751">
        <v>42</v>
      </c>
      <c r="T18" s="751"/>
      <c r="U18" s="751"/>
      <c r="V18" s="751"/>
      <c r="W18" s="799">
        <v>62</v>
      </c>
      <c r="X18" s="785">
        <v>150</v>
      </c>
      <c r="Y18" s="800">
        <v>5</v>
      </c>
      <c r="Z18" s="801" t="s">
        <v>39</v>
      </c>
      <c r="AA18" s="802">
        <v>150</v>
      </c>
      <c r="AB18" s="772">
        <v>5</v>
      </c>
    </row>
    <row r="19" spans="2:28" ht="36" customHeight="1" thickBot="1" x14ac:dyDescent="0.3">
      <c r="B19" s="791">
        <v>5</v>
      </c>
      <c r="C19" s="519" t="s">
        <v>207</v>
      </c>
      <c r="D19" s="792" t="s">
        <v>70</v>
      </c>
      <c r="E19" s="803"/>
      <c r="F19" s="804"/>
      <c r="G19" s="804"/>
      <c r="H19" s="804"/>
      <c r="I19" s="804"/>
      <c r="J19" s="804"/>
      <c r="K19" s="804"/>
      <c r="L19" s="805"/>
      <c r="M19" s="806"/>
      <c r="N19" s="807"/>
      <c r="O19" s="808"/>
      <c r="P19" s="803">
        <v>21</v>
      </c>
      <c r="Q19" s="804">
        <v>15</v>
      </c>
      <c r="R19" s="804"/>
      <c r="S19" s="804">
        <v>25</v>
      </c>
      <c r="T19" s="804"/>
      <c r="U19" s="804"/>
      <c r="V19" s="804"/>
      <c r="W19" s="805">
        <v>59</v>
      </c>
      <c r="X19" s="806">
        <f>SUM(P19:W19)</f>
        <v>120</v>
      </c>
      <c r="Y19" s="807">
        <v>4</v>
      </c>
      <c r="Z19" s="808" t="s">
        <v>38</v>
      </c>
      <c r="AA19" s="809">
        <f>SUM(E19:L19)+SUM(P19:W19)</f>
        <v>120</v>
      </c>
      <c r="AB19" s="810">
        <f>SUM(N19+Y19)</f>
        <v>4</v>
      </c>
    </row>
    <row r="20" spans="2:28" s="378" customFormat="1" ht="36" customHeight="1" thickBot="1" x14ac:dyDescent="0.3">
      <c r="B20" s="791">
        <v>6</v>
      </c>
      <c r="C20" s="519" t="s">
        <v>206</v>
      </c>
      <c r="D20" s="792" t="s">
        <v>165</v>
      </c>
      <c r="E20" s="803">
        <v>18</v>
      </c>
      <c r="F20" s="804">
        <v>28</v>
      </c>
      <c r="G20" s="804"/>
      <c r="H20" s="804">
        <v>42</v>
      </c>
      <c r="I20" s="804"/>
      <c r="J20" s="804"/>
      <c r="K20" s="804"/>
      <c r="L20" s="805">
        <v>62</v>
      </c>
      <c r="M20" s="806">
        <v>150</v>
      </c>
      <c r="N20" s="806">
        <v>5</v>
      </c>
      <c r="O20" s="808" t="s">
        <v>39</v>
      </c>
      <c r="P20" s="811"/>
      <c r="Q20" s="812"/>
      <c r="R20" s="812"/>
      <c r="S20" s="812"/>
      <c r="T20" s="812"/>
      <c r="U20" s="812"/>
      <c r="V20" s="812"/>
      <c r="W20" s="813"/>
      <c r="X20" s="814"/>
      <c r="Y20" s="815"/>
      <c r="Z20" s="816"/>
      <c r="AA20" s="809">
        <f>SUM(E20:L20)+SUM(P20:W20)</f>
        <v>150</v>
      </c>
      <c r="AB20" s="810">
        <f>SUM(N20+Y20)</f>
        <v>5</v>
      </c>
    </row>
    <row r="21" spans="2:28" ht="39" customHeight="1" thickBot="1" x14ac:dyDescent="0.3">
      <c r="B21" s="520">
        <v>7</v>
      </c>
      <c r="C21" s="519" t="s">
        <v>205</v>
      </c>
      <c r="D21" s="389" t="s">
        <v>70</v>
      </c>
      <c r="E21" s="385"/>
      <c r="F21" s="384"/>
      <c r="G21" s="384"/>
      <c r="H21" s="384"/>
      <c r="I21" s="384"/>
      <c r="J21" s="384"/>
      <c r="K21" s="384"/>
      <c r="L21" s="383"/>
      <c r="M21" s="522"/>
      <c r="N21" s="381"/>
      <c r="O21" s="517"/>
      <c r="P21" s="385">
        <v>18</v>
      </c>
      <c r="Q21" s="384">
        <v>28</v>
      </c>
      <c r="R21" s="384"/>
      <c r="S21" s="384">
        <v>42</v>
      </c>
      <c r="T21" s="384"/>
      <c r="U21" s="384"/>
      <c r="V21" s="384"/>
      <c r="W21" s="383">
        <v>62</v>
      </c>
      <c r="X21" s="522">
        <v>150</v>
      </c>
      <c r="Y21" s="532">
        <v>5</v>
      </c>
      <c r="Z21" s="517" t="s">
        <v>39</v>
      </c>
      <c r="AA21" s="521">
        <v>150</v>
      </c>
      <c r="AB21" s="515">
        <v>5</v>
      </c>
    </row>
    <row r="22" spans="2:28" ht="46.9" customHeight="1" thickBot="1" x14ac:dyDescent="0.3">
      <c r="B22" s="142">
        <v>8</v>
      </c>
      <c r="C22" s="519" t="s">
        <v>203</v>
      </c>
      <c r="D22" s="389" t="s">
        <v>271</v>
      </c>
      <c r="E22" s="385"/>
      <c r="F22" s="384"/>
      <c r="G22" s="384"/>
      <c r="H22" s="384"/>
      <c r="I22" s="384"/>
      <c r="J22" s="384"/>
      <c r="K22" s="384"/>
      <c r="L22" s="383"/>
      <c r="M22" s="522"/>
      <c r="N22" s="381"/>
      <c r="O22" s="517"/>
      <c r="P22" s="385">
        <v>21</v>
      </c>
      <c r="Q22" s="384">
        <v>16</v>
      </c>
      <c r="R22" s="384"/>
      <c r="S22" s="384">
        <v>24</v>
      </c>
      <c r="T22" s="384"/>
      <c r="U22" s="384"/>
      <c r="V22" s="384"/>
      <c r="W22" s="383">
        <v>59</v>
      </c>
      <c r="X22" s="522">
        <f>SUM(P22:W22)</f>
        <v>120</v>
      </c>
      <c r="Y22" s="532">
        <v>4</v>
      </c>
      <c r="Z22" s="517" t="s">
        <v>39</v>
      </c>
      <c r="AA22" s="521">
        <f>SUM(E22:L22)+SUM(P22:W22)</f>
        <v>120</v>
      </c>
      <c r="AB22" s="515">
        <v>4</v>
      </c>
    </row>
    <row r="23" spans="2:28" ht="39" customHeight="1" thickBot="1" x14ac:dyDescent="0.3">
      <c r="B23" s="142">
        <v>9</v>
      </c>
      <c r="C23" s="519" t="s">
        <v>202</v>
      </c>
      <c r="D23" s="389" t="s">
        <v>158</v>
      </c>
      <c r="E23" s="385">
        <v>15</v>
      </c>
      <c r="F23" s="384">
        <v>20</v>
      </c>
      <c r="G23" s="384"/>
      <c r="H23" s="384">
        <v>30</v>
      </c>
      <c r="I23" s="384"/>
      <c r="J23" s="384"/>
      <c r="K23" s="384"/>
      <c r="L23" s="383">
        <v>10</v>
      </c>
      <c r="M23" s="522">
        <f>SUM(E23:L23)</f>
        <v>75</v>
      </c>
      <c r="N23" s="381">
        <v>3</v>
      </c>
      <c r="O23" s="517" t="s">
        <v>38</v>
      </c>
      <c r="P23" s="385"/>
      <c r="Q23" s="384"/>
      <c r="R23" s="384"/>
      <c r="S23" s="384"/>
      <c r="T23" s="384"/>
      <c r="U23" s="384"/>
      <c r="V23" s="384"/>
      <c r="W23" s="383"/>
      <c r="X23" s="531"/>
      <c r="Y23" s="530"/>
      <c r="Z23" s="517"/>
      <c r="AA23" s="521">
        <f>SUM(E23:L23)+SUM(P23:W23)</f>
        <v>75</v>
      </c>
      <c r="AB23" s="529">
        <f>SUM(N23+Y23)</f>
        <v>3</v>
      </c>
    </row>
    <row r="24" spans="2:28" ht="36.75" customHeight="1" thickBot="1" x14ac:dyDescent="0.3">
      <c r="B24" s="142">
        <v>10</v>
      </c>
      <c r="C24" s="528" t="s">
        <v>201</v>
      </c>
      <c r="D24" s="376" t="s">
        <v>279</v>
      </c>
      <c r="E24" s="375">
        <v>21</v>
      </c>
      <c r="F24" s="525">
        <v>15</v>
      </c>
      <c r="G24" s="160"/>
      <c r="H24" s="160">
        <v>25</v>
      </c>
      <c r="I24" s="160"/>
      <c r="J24" s="160"/>
      <c r="K24" s="160"/>
      <c r="L24" s="374">
        <v>59</v>
      </c>
      <c r="M24" s="196">
        <f>SUM(E24:L24)</f>
        <v>120</v>
      </c>
      <c r="N24" s="129">
        <f>QUOTIENT(M24,25)</f>
        <v>4</v>
      </c>
      <c r="O24" s="157" t="s">
        <v>39</v>
      </c>
      <c r="P24" s="375"/>
      <c r="Q24" s="160"/>
      <c r="R24" s="160"/>
      <c r="S24" s="160"/>
      <c r="T24" s="160"/>
      <c r="U24" s="160"/>
      <c r="V24" s="160"/>
      <c r="W24" s="374"/>
      <c r="X24" s="98"/>
      <c r="Y24" s="371"/>
      <c r="Z24" s="370"/>
      <c r="AA24" s="523">
        <f>M24+X24</f>
        <v>120</v>
      </c>
      <c r="AB24" s="156">
        <f>N24+Y24</f>
        <v>4</v>
      </c>
    </row>
    <row r="25" spans="2:28" ht="56.65" customHeight="1" thickBot="1" x14ac:dyDescent="0.3">
      <c r="B25" s="142">
        <v>11</v>
      </c>
      <c r="C25" s="528" t="s">
        <v>200</v>
      </c>
      <c r="D25" s="376" t="s">
        <v>153</v>
      </c>
      <c r="E25" s="527"/>
      <c r="F25" s="525"/>
      <c r="G25" s="525"/>
      <c r="H25" s="160"/>
      <c r="I25" s="160"/>
      <c r="J25" s="160"/>
      <c r="K25" s="160"/>
      <c r="L25" s="524"/>
      <c r="M25" s="196"/>
      <c r="N25" s="129"/>
      <c r="O25" s="157"/>
      <c r="P25" s="526">
        <v>9</v>
      </c>
      <c r="Q25" s="525">
        <v>12</v>
      </c>
      <c r="R25" s="525"/>
      <c r="S25" s="160">
        <v>18</v>
      </c>
      <c r="T25" s="160"/>
      <c r="U25" s="160"/>
      <c r="V25" s="160"/>
      <c r="W25" s="524">
        <v>11</v>
      </c>
      <c r="X25" s="98">
        <f>SUM(P25:W25)</f>
        <v>50</v>
      </c>
      <c r="Y25" s="371">
        <f>QUOTIENT(X25,25)</f>
        <v>2</v>
      </c>
      <c r="Z25" s="157" t="s">
        <v>38</v>
      </c>
      <c r="AA25" s="523">
        <f>M25+X25</f>
        <v>50</v>
      </c>
      <c r="AB25" s="156">
        <f>N25+Y25</f>
        <v>2</v>
      </c>
    </row>
    <row r="26" spans="2:28" ht="30.75" thickBot="1" x14ac:dyDescent="0.3">
      <c r="B26" s="142">
        <v>12</v>
      </c>
      <c r="C26" s="519" t="s">
        <v>199</v>
      </c>
      <c r="D26" s="389" t="s">
        <v>276</v>
      </c>
      <c r="E26" s="385"/>
      <c r="F26" s="384"/>
      <c r="G26" s="384"/>
      <c r="H26" s="384"/>
      <c r="I26" s="384"/>
      <c r="J26" s="384"/>
      <c r="K26" s="384"/>
      <c r="L26" s="383"/>
      <c r="M26" s="382"/>
      <c r="N26" s="518"/>
      <c r="O26" s="517"/>
      <c r="P26" s="385">
        <v>15</v>
      </c>
      <c r="Q26" s="384">
        <v>20</v>
      </c>
      <c r="R26" s="384"/>
      <c r="S26" s="384">
        <v>30</v>
      </c>
      <c r="T26" s="384"/>
      <c r="U26" s="384"/>
      <c r="V26" s="384"/>
      <c r="W26" s="383">
        <v>10</v>
      </c>
      <c r="X26" s="522">
        <f>SUM(P26:W26)</f>
        <v>75</v>
      </c>
      <c r="Y26" s="518">
        <v>3</v>
      </c>
      <c r="Z26" s="517" t="s">
        <v>38</v>
      </c>
      <c r="AA26" s="521">
        <f>SUM(E26:L26)+SUM(P26:W26)</f>
        <v>75</v>
      </c>
      <c r="AB26" s="515">
        <f>SUM(N26+Y26)</f>
        <v>3</v>
      </c>
    </row>
    <row r="27" spans="2:28" ht="30.75" thickBot="1" x14ac:dyDescent="0.3">
      <c r="B27" s="142">
        <v>13</v>
      </c>
      <c r="C27" s="519" t="s">
        <v>198</v>
      </c>
      <c r="D27" s="389" t="s">
        <v>280</v>
      </c>
      <c r="E27" s="385">
        <v>15</v>
      </c>
      <c r="F27" s="384">
        <v>20</v>
      </c>
      <c r="G27" s="384"/>
      <c r="H27" s="384">
        <v>30</v>
      </c>
      <c r="I27" s="384"/>
      <c r="J27" s="384"/>
      <c r="K27" s="384"/>
      <c r="L27" s="383">
        <v>10</v>
      </c>
      <c r="M27" s="382">
        <f>SUM(E27:L27)</f>
        <v>75</v>
      </c>
      <c r="N27" s="518">
        <v>3</v>
      </c>
      <c r="O27" s="517" t="s">
        <v>39</v>
      </c>
      <c r="P27" s="385"/>
      <c r="Q27" s="384"/>
      <c r="R27" s="384"/>
      <c r="S27" s="384"/>
      <c r="T27" s="384"/>
      <c r="U27" s="384"/>
      <c r="V27" s="384"/>
      <c r="W27" s="383"/>
      <c r="X27" s="382"/>
      <c r="Y27" s="518"/>
      <c r="Z27" s="517"/>
      <c r="AA27" s="516">
        <f>SUM(E27:L27)+SUM(P27:W27)</f>
        <v>75</v>
      </c>
      <c r="AB27" s="515">
        <f>SUM(N27+Y27)</f>
        <v>3</v>
      </c>
    </row>
    <row r="28" spans="2:28" s="106" customFormat="1" ht="15.75" thickBot="1" x14ac:dyDescent="0.3">
      <c r="B28" s="142">
        <v>14</v>
      </c>
      <c r="C28" s="512" t="s">
        <v>197</v>
      </c>
      <c r="D28" s="511"/>
      <c r="E28" s="508"/>
      <c r="F28" s="507">
        <v>12</v>
      </c>
      <c r="G28" s="144">
        <v>18</v>
      </c>
      <c r="H28" s="507"/>
      <c r="I28" s="144"/>
      <c r="J28" s="144"/>
      <c r="K28" s="144"/>
      <c r="L28" s="506">
        <v>20</v>
      </c>
      <c r="M28" s="340">
        <v>50</v>
      </c>
      <c r="N28" s="514">
        <v>2</v>
      </c>
      <c r="O28" s="109" t="s">
        <v>38</v>
      </c>
      <c r="P28" s="508"/>
      <c r="Q28" s="507"/>
      <c r="R28" s="144"/>
      <c r="S28" s="507"/>
      <c r="T28" s="144"/>
      <c r="U28" s="144"/>
      <c r="V28" s="144"/>
      <c r="W28" s="506"/>
      <c r="X28" s="340"/>
      <c r="Y28" s="514"/>
      <c r="Z28" s="109"/>
      <c r="AA28" s="513">
        <v>50</v>
      </c>
      <c r="AB28" s="503">
        <v>2</v>
      </c>
    </row>
    <row r="29" spans="2:28" s="106" customFormat="1" ht="15.75" thickBot="1" x14ac:dyDescent="0.3">
      <c r="B29" s="142">
        <v>15</v>
      </c>
      <c r="C29" s="512" t="s">
        <v>196</v>
      </c>
      <c r="D29" s="511"/>
      <c r="E29" s="508"/>
      <c r="F29" s="507">
        <v>12</v>
      </c>
      <c r="G29" s="144">
        <v>18</v>
      </c>
      <c r="H29" s="507"/>
      <c r="I29" s="144"/>
      <c r="J29" s="144"/>
      <c r="K29" s="144"/>
      <c r="L29" s="506">
        <v>20</v>
      </c>
      <c r="M29" s="340">
        <v>50</v>
      </c>
      <c r="N29" s="514">
        <v>2</v>
      </c>
      <c r="O29" s="109" t="s">
        <v>38</v>
      </c>
      <c r="P29" s="508"/>
      <c r="Q29" s="507"/>
      <c r="R29" s="144"/>
      <c r="S29" s="507"/>
      <c r="T29" s="144"/>
      <c r="U29" s="144"/>
      <c r="V29" s="144"/>
      <c r="W29" s="506"/>
      <c r="X29" s="340"/>
      <c r="Y29" s="514"/>
      <c r="Z29" s="109"/>
      <c r="AA29" s="513">
        <v>50</v>
      </c>
      <c r="AB29" s="503">
        <v>2</v>
      </c>
    </row>
    <row r="30" spans="2:28" s="106" customFormat="1" ht="15.75" thickBot="1" x14ac:dyDescent="0.3">
      <c r="B30" s="391">
        <v>16</v>
      </c>
      <c r="C30" s="512" t="s">
        <v>195</v>
      </c>
      <c r="D30" s="511"/>
      <c r="E30" s="508"/>
      <c r="F30" s="507">
        <v>12</v>
      </c>
      <c r="G30" s="144">
        <v>18</v>
      </c>
      <c r="H30" s="507"/>
      <c r="I30" s="144"/>
      <c r="J30" s="144"/>
      <c r="K30" s="144"/>
      <c r="L30" s="506">
        <v>20</v>
      </c>
      <c r="M30" s="340">
        <v>50</v>
      </c>
      <c r="N30" s="514">
        <v>2</v>
      </c>
      <c r="O30" s="109" t="s">
        <v>38</v>
      </c>
      <c r="P30" s="508"/>
      <c r="Q30" s="507"/>
      <c r="R30" s="144"/>
      <c r="S30" s="507"/>
      <c r="T30" s="144"/>
      <c r="U30" s="144"/>
      <c r="V30" s="144"/>
      <c r="W30" s="506"/>
      <c r="X30" s="340"/>
      <c r="Y30" s="514"/>
      <c r="Z30" s="109"/>
      <c r="AA30" s="513">
        <v>50</v>
      </c>
      <c r="AB30" s="503">
        <v>2</v>
      </c>
    </row>
    <row r="31" spans="2:28" s="502" customFormat="1" ht="15.75" thickBot="1" x14ac:dyDescent="0.3">
      <c r="B31" s="182">
        <v>17</v>
      </c>
      <c r="C31" s="512" t="s">
        <v>194</v>
      </c>
      <c r="D31" s="511" t="s">
        <v>291</v>
      </c>
      <c r="E31" s="361"/>
      <c r="F31" s="144"/>
      <c r="G31" s="144"/>
      <c r="H31" s="144"/>
      <c r="I31" s="144"/>
      <c r="J31" s="144">
        <v>90</v>
      </c>
      <c r="K31" s="144"/>
      <c r="L31" s="360"/>
      <c r="M31" s="340">
        <v>90</v>
      </c>
      <c r="N31" s="510">
        <v>3</v>
      </c>
      <c r="O31" s="509" t="s">
        <v>38</v>
      </c>
      <c r="P31" s="508"/>
      <c r="Q31" s="507"/>
      <c r="R31" s="144"/>
      <c r="S31" s="507"/>
      <c r="T31" s="144"/>
      <c r="U31" s="144">
        <v>90</v>
      </c>
      <c r="V31" s="144"/>
      <c r="W31" s="506"/>
      <c r="X31" s="340">
        <v>90</v>
      </c>
      <c r="Y31" s="505">
        <v>3</v>
      </c>
      <c r="Z31" s="109" t="s">
        <v>38</v>
      </c>
      <c r="AA31" s="504">
        <v>180</v>
      </c>
      <c r="AB31" s="503">
        <v>6</v>
      </c>
    </row>
    <row r="32" spans="2:28" ht="15.75" thickBot="1" x14ac:dyDescent="0.3">
      <c r="B32" s="169"/>
      <c r="C32" s="501" t="s">
        <v>40</v>
      </c>
      <c r="D32" s="495"/>
      <c r="E32" s="497">
        <f>SUM(E16:E27)</f>
        <v>75</v>
      </c>
      <c r="F32" s="152">
        <f>SUM(F16:F27)</f>
        <v>91</v>
      </c>
      <c r="G32" s="152">
        <f>SUM(G16:G27)</f>
        <v>0</v>
      </c>
      <c r="H32" s="152">
        <f>SUM(H16:H27)</f>
        <v>139</v>
      </c>
      <c r="I32" s="152">
        <f>SUM(I16:I27)</f>
        <v>0</v>
      </c>
      <c r="J32" s="152">
        <v>90</v>
      </c>
      <c r="K32" s="152">
        <f>SUM(K16:K27)</f>
        <v>0</v>
      </c>
      <c r="L32" s="152">
        <f>SUM(L16:L27)</f>
        <v>165</v>
      </c>
      <c r="M32" s="98">
        <f>SUM(M15:M31)</f>
        <v>830</v>
      </c>
      <c r="N32" s="340">
        <f>SUM(N15:N31)</f>
        <v>30</v>
      </c>
      <c r="O32" s="344"/>
      <c r="P32" s="500">
        <f t="shared" ref="P32:W32" si="0">SUM(P16:P27)</f>
        <v>123</v>
      </c>
      <c r="Q32" s="499">
        <f t="shared" si="0"/>
        <v>119</v>
      </c>
      <c r="R32" s="499">
        <f t="shared" si="0"/>
        <v>40</v>
      </c>
      <c r="S32" s="499">
        <f t="shared" si="0"/>
        <v>181</v>
      </c>
      <c r="T32" s="499">
        <f t="shared" si="0"/>
        <v>0</v>
      </c>
      <c r="U32" s="499">
        <f t="shared" si="0"/>
        <v>0</v>
      </c>
      <c r="V32" s="499">
        <f t="shared" si="0"/>
        <v>0</v>
      </c>
      <c r="W32" s="498">
        <f t="shared" si="0"/>
        <v>322</v>
      </c>
      <c r="X32" s="98">
        <f>SUM(X16:X31)</f>
        <v>875</v>
      </c>
      <c r="Y32" s="497">
        <f>SUM(Y16:Y31)</f>
        <v>30</v>
      </c>
      <c r="Z32" s="341"/>
      <c r="AA32" s="152">
        <f>SUM(AA16:AA31)</f>
        <v>1535</v>
      </c>
      <c r="AB32" s="152">
        <f>SUM(N32,Y32)</f>
        <v>60</v>
      </c>
    </row>
    <row r="33" spans="3:28" ht="15.75" thickBot="1" x14ac:dyDescent="0.3">
      <c r="C33" s="496" t="s">
        <v>33</v>
      </c>
      <c r="D33" s="495"/>
      <c r="E33" s="939">
        <f>M32</f>
        <v>830</v>
      </c>
      <c r="F33" s="939"/>
      <c r="G33" s="939"/>
      <c r="H33" s="939"/>
      <c r="I33" s="939"/>
      <c r="J33" s="939"/>
      <c r="K33" s="939"/>
      <c r="L33" s="939"/>
      <c r="M33" s="939"/>
      <c r="N33" s="940"/>
      <c r="O33" s="337"/>
      <c r="P33" s="938">
        <f>X32</f>
        <v>875</v>
      </c>
      <c r="Q33" s="939"/>
      <c r="R33" s="939"/>
      <c r="S33" s="939"/>
      <c r="T33" s="939"/>
      <c r="U33" s="939"/>
      <c r="V33" s="939"/>
      <c r="W33" s="939"/>
      <c r="X33" s="939"/>
      <c r="Y33" s="940"/>
      <c r="Z33" s="336"/>
      <c r="AA33" s="335"/>
      <c r="AB33" s="334"/>
    </row>
    <row r="34" spans="3:28" ht="15.75" thickBot="1" x14ac:dyDescent="0.3">
      <c r="C34" s="494" t="s">
        <v>41</v>
      </c>
      <c r="D34" s="493"/>
      <c r="E34" s="939">
        <f>E33-L32</f>
        <v>665</v>
      </c>
      <c r="F34" s="939"/>
      <c r="G34" s="939"/>
      <c r="H34" s="939"/>
      <c r="I34" s="939"/>
      <c r="J34" s="939"/>
      <c r="K34" s="939"/>
      <c r="L34" s="939"/>
      <c r="M34" s="939"/>
      <c r="N34" s="940"/>
      <c r="O34" s="331"/>
      <c r="P34" s="938">
        <f>P33-W32</f>
        <v>553</v>
      </c>
      <c r="Q34" s="939"/>
      <c r="R34" s="939"/>
      <c r="S34" s="939"/>
      <c r="T34" s="939"/>
      <c r="U34" s="939"/>
      <c r="V34" s="939"/>
      <c r="W34" s="939"/>
      <c r="X34" s="939"/>
      <c r="Y34" s="940"/>
      <c r="Z34" s="330"/>
      <c r="AA34" s="329"/>
      <c r="AB34" s="328"/>
    </row>
    <row r="36" spans="3:28" x14ac:dyDescent="0.25">
      <c r="Z36" s="83"/>
    </row>
    <row r="37" spans="3:28" x14ac:dyDescent="0.25">
      <c r="C37" s="82" t="s">
        <v>42</v>
      </c>
      <c r="Z37" s="83"/>
    </row>
  </sheetData>
  <mergeCells count="20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33:N33"/>
    <mergeCell ref="E34:N34"/>
    <mergeCell ref="P33:Y33"/>
    <mergeCell ref="P34:Y34"/>
    <mergeCell ref="P5:U5"/>
    <mergeCell ref="P6:U6"/>
    <mergeCell ref="P7:U7"/>
    <mergeCell ref="P8:U8"/>
    <mergeCell ref="P9:U9"/>
    <mergeCell ref="C10:E10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2"/>
  <sheetViews>
    <sheetView topLeftCell="A12" zoomScale="84" zoomScaleNormal="84" workbookViewId="0">
      <selection activeCell="D18" sqref="D18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56.42578125" style="170" customWidth="1"/>
    <col min="5" max="12" width="5.7109375" style="170" customWidth="1"/>
    <col min="13" max="13" width="12.7109375" style="170" customWidth="1"/>
    <col min="14" max="17" width="5.7109375" style="170" customWidth="1"/>
    <col min="18" max="19" width="5.7109375" style="170" hidden="1" customWidth="1"/>
    <col min="20" max="23" width="5.7109375" style="170" customWidth="1"/>
    <col min="24" max="24" width="12.7109375" style="170" customWidth="1"/>
    <col min="25" max="16384" width="9.140625" style="170"/>
  </cols>
  <sheetData>
    <row r="1" spans="2:24" ht="15.75" customHeight="1" thickBot="1" x14ac:dyDescent="0.3">
      <c r="I1" s="379"/>
      <c r="J1" s="379"/>
      <c r="K1" s="379"/>
      <c r="L1" s="379"/>
      <c r="T1" s="379"/>
      <c r="U1" s="379"/>
      <c r="V1" s="379"/>
      <c r="W1" s="379"/>
      <c r="X1" s="379"/>
    </row>
    <row r="2" spans="2:24" ht="15" customHeight="1" x14ac:dyDescent="0.25">
      <c r="B2" s="411"/>
      <c r="C2" s="220" t="s">
        <v>13</v>
      </c>
      <c r="D2" s="415" t="s">
        <v>0</v>
      </c>
      <c r="I2" s="379"/>
      <c r="K2" s="411"/>
      <c r="L2" s="411"/>
      <c r="M2" s="218" t="s">
        <v>4</v>
      </c>
      <c r="N2" s="865" t="s">
        <v>21</v>
      </c>
      <c r="O2" s="866"/>
      <c r="P2" s="866"/>
      <c r="Q2" s="866"/>
      <c r="R2" s="866"/>
      <c r="S2" s="866"/>
      <c r="T2" s="592"/>
      <c r="U2" s="411"/>
      <c r="V2" s="411"/>
      <c r="W2" s="411"/>
      <c r="X2" s="411"/>
    </row>
    <row r="3" spans="2:24" ht="15" customHeight="1" x14ac:dyDescent="0.25">
      <c r="B3" s="411"/>
      <c r="C3" s="216" t="s">
        <v>1</v>
      </c>
      <c r="D3" s="413" t="s">
        <v>14</v>
      </c>
      <c r="I3" s="379"/>
      <c r="K3" s="411"/>
      <c r="L3" s="411"/>
      <c r="M3" s="214" t="s">
        <v>5</v>
      </c>
      <c r="N3" s="862" t="s">
        <v>22</v>
      </c>
      <c r="O3" s="863"/>
      <c r="P3" s="863"/>
      <c r="Q3" s="863"/>
      <c r="R3" s="863"/>
      <c r="S3" s="863"/>
      <c r="T3" s="591"/>
      <c r="U3" s="411"/>
      <c r="V3" s="411"/>
      <c r="W3" s="411"/>
      <c r="X3" s="411"/>
    </row>
    <row r="4" spans="2:24" ht="15" customHeight="1" x14ac:dyDescent="0.25">
      <c r="B4" s="411"/>
      <c r="C4" s="216" t="s">
        <v>2</v>
      </c>
      <c r="D4" s="414"/>
      <c r="I4" s="379"/>
      <c r="K4" s="411"/>
      <c r="L4" s="411"/>
      <c r="M4" s="214" t="s">
        <v>6</v>
      </c>
      <c r="N4" s="862" t="s">
        <v>23</v>
      </c>
      <c r="O4" s="863"/>
      <c r="P4" s="863"/>
      <c r="Q4" s="863"/>
      <c r="R4" s="863"/>
      <c r="S4" s="863"/>
      <c r="T4" s="591"/>
      <c r="U4" s="411"/>
      <c r="V4" s="411"/>
      <c r="W4" s="411"/>
      <c r="X4" s="411"/>
    </row>
    <row r="5" spans="2:24" ht="15" customHeight="1" x14ac:dyDescent="0.25">
      <c r="B5" s="411"/>
      <c r="C5" s="216" t="s">
        <v>15</v>
      </c>
      <c r="D5" s="413" t="s">
        <v>16</v>
      </c>
      <c r="I5" s="379"/>
      <c r="K5" s="411"/>
      <c r="L5" s="411"/>
      <c r="M5" s="214" t="s">
        <v>7</v>
      </c>
      <c r="N5" s="862" t="s">
        <v>24</v>
      </c>
      <c r="O5" s="863"/>
      <c r="P5" s="863"/>
      <c r="Q5" s="863"/>
      <c r="R5" s="863"/>
      <c r="S5" s="863"/>
      <c r="T5" s="591"/>
      <c r="U5" s="411"/>
      <c r="V5" s="411"/>
      <c r="W5" s="411"/>
      <c r="X5" s="411"/>
    </row>
    <row r="6" spans="2:24" ht="15" customHeight="1" x14ac:dyDescent="0.25">
      <c r="B6" s="411"/>
      <c r="C6" s="216" t="s">
        <v>17</v>
      </c>
      <c r="D6" s="414"/>
      <c r="I6" s="379"/>
      <c r="K6" s="411"/>
      <c r="L6" s="411"/>
      <c r="M6" s="214" t="s">
        <v>27</v>
      </c>
      <c r="N6" s="862" t="s">
        <v>28</v>
      </c>
      <c r="O6" s="863"/>
      <c r="P6" s="863"/>
      <c r="Q6" s="863"/>
      <c r="R6" s="863"/>
      <c r="S6" s="863"/>
      <c r="T6" s="591"/>
      <c r="U6" s="411"/>
      <c r="V6" s="411"/>
      <c r="W6" s="411"/>
      <c r="X6" s="411"/>
    </row>
    <row r="7" spans="2:24" ht="15" customHeight="1" thickBot="1" x14ac:dyDescent="0.3">
      <c r="B7" s="411"/>
      <c r="C7" s="216" t="s">
        <v>3</v>
      </c>
      <c r="D7" s="413" t="s">
        <v>18</v>
      </c>
      <c r="I7" s="379"/>
      <c r="K7" s="411"/>
      <c r="L7" s="411"/>
      <c r="M7" s="211" t="s">
        <v>29</v>
      </c>
      <c r="N7" s="868" t="s">
        <v>30</v>
      </c>
      <c r="O7" s="869"/>
      <c r="P7" s="869"/>
      <c r="Q7" s="869"/>
      <c r="R7" s="869"/>
      <c r="S7" s="869"/>
      <c r="T7" s="590"/>
      <c r="U7" s="411"/>
      <c r="V7" s="411"/>
      <c r="W7" s="411"/>
      <c r="X7" s="411"/>
    </row>
    <row r="8" spans="2:24" ht="15" customHeight="1" x14ac:dyDescent="0.25">
      <c r="B8" s="411"/>
      <c r="C8" s="216" t="s">
        <v>19</v>
      </c>
      <c r="D8" s="413" t="s">
        <v>215</v>
      </c>
      <c r="I8" s="379"/>
      <c r="K8" s="411"/>
      <c r="L8" s="411"/>
      <c r="T8" s="411"/>
      <c r="U8" s="411"/>
      <c r="V8" s="411"/>
      <c r="W8" s="411"/>
      <c r="X8" s="411"/>
    </row>
    <row r="9" spans="2:24" ht="15" customHeight="1" thickBot="1" x14ac:dyDescent="0.3">
      <c r="B9" s="411"/>
      <c r="C9" s="213" t="s">
        <v>20</v>
      </c>
      <c r="D9" s="412" t="s">
        <v>214</v>
      </c>
      <c r="I9" s="379"/>
      <c r="K9" s="411"/>
      <c r="L9" s="411"/>
      <c r="T9" s="411"/>
      <c r="U9" s="411"/>
      <c r="V9" s="411"/>
      <c r="W9" s="411"/>
      <c r="X9" s="411"/>
    </row>
    <row r="10" spans="2:24" ht="15" customHeight="1" x14ac:dyDescent="0.25">
      <c r="B10" s="411"/>
      <c r="C10" s="934"/>
      <c r="D10" s="934"/>
      <c r="E10" s="934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</row>
    <row r="11" spans="2:24" ht="15.75" thickBot="1" x14ac:dyDescent="0.3">
      <c r="B11" s="411"/>
      <c r="C11" s="934"/>
      <c r="D11" s="934"/>
      <c r="E11" s="934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</row>
    <row r="12" spans="2:24" ht="15.75" customHeight="1" thickBot="1" x14ac:dyDescent="0.3">
      <c r="B12" s="935" t="s">
        <v>31</v>
      </c>
      <c r="C12" s="937" t="s">
        <v>32</v>
      </c>
      <c r="D12" s="410"/>
      <c r="E12" s="945" t="s">
        <v>33</v>
      </c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7"/>
    </row>
    <row r="13" spans="2:24" ht="15.75" customHeight="1" thickBot="1" x14ac:dyDescent="0.3">
      <c r="B13" s="936"/>
      <c r="C13" s="937"/>
      <c r="D13" s="410"/>
      <c r="E13" s="945" t="s">
        <v>213</v>
      </c>
      <c r="F13" s="946"/>
      <c r="G13" s="946"/>
      <c r="H13" s="946"/>
      <c r="I13" s="946"/>
      <c r="J13" s="946"/>
      <c r="K13" s="946"/>
      <c r="L13" s="946"/>
      <c r="M13" s="947"/>
      <c r="N13" s="945" t="s">
        <v>212</v>
      </c>
      <c r="O13" s="946"/>
      <c r="P13" s="946"/>
      <c r="Q13" s="946"/>
      <c r="R13" s="946"/>
      <c r="S13" s="946"/>
      <c r="T13" s="946"/>
      <c r="U13" s="946"/>
      <c r="V13" s="946"/>
      <c r="W13" s="946"/>
      <c r="X13" s="947"/>
    </row>
    <row r="14" spans="2:24" ht="114" customHeight="1" thickBot="1" x14ac:dyDescent="0.3">
      <c r="B14" s="936"/>
      <c r="C14" s="1000"/>
      <c r="D14" s="588" t="s">
        <v>73</v>
      </c>
      <c r="E14" s="587" t="s">
        <v>4</v>
      </c>
      <c r="F14" s="282" t="s">
        <v>5</v>
      </c>
      <c r="G14" s="282" t="s">
        <v>6</v>
      </c>
      <c r="H14" s="587" t="s">
        <v>7</v>
      </c>
      <c r="I14" s="282" t="s">
        <v>43</v>
      </c>
      <c r="J14" s="282" t="s">
        <v>10</v>
      </c>
      <c r="K14" s="282" t="s">
        <v>11</v>
      </c>
      <c r="L14" s="282" t="s">
        <v>12</v>
      </c>
      <c r="M14" s="281" t="s">
        <v>59</v>
      </c>
      <c r="N14" s="587" t="s">
        <v>4</v>
      </c>
      <c r="O14" s="282" t="s">
        <v>5</v>
      </c>
      <c r="P14" s="282" t="s">
        <v>6</v>
      </c>
      <c r="Q14" s="587" t="s">
        <v>7</v>
      </c>
      <c r="R14" s="587" t="s">
        <v>8</v>
      </c>
      <c r="S14" s="587" t="s">
        <v>9</v>
      </c>
      <c r="T14" s="282" t="s">
        <v>43</v>
      </c>
      <c r="U14" s="282" t="s">
        <v>29</v>
      </c>
      <c r="V14" s="282" t="s">
        <v>11</v>
      </c>
      <c r="W14" s="282" t="s">
        <v>12</v>
      </c>
      <c r="X14" s="281" t="s">
        <v>59</v>
      </c>
    </row>
    <row r="15" spans="2:24" s="567" customFormat="1" ht="30" customHeight="1" thickTop="1" x14ac:dyDescent="0.25">
      <c r="B15" s="263">
        <v>1</v>
      </c>
      <c r="C15" s="586" t="s">
        <v>231</v>
      </c>
      <c r="D15" s="713" t="s">
        <v>265</v>
      </c>
      <c r="E15" s="991"/>
      <c r="F15" s="975">
        <v>12</v>
      </c>
      <c r="G15" s="927">
        <v>18</v>
      </c>
      <c r="H15" s="975"/>
      <c r="I15" s="975"/>
      <c r="J15" s="985">
        <v>20</v>
      </c>
      <c r="K15" s="912">
        <v>50</v>
      </c>
      <c r="L15" s="997">
        <v>2</v>
      </c>
      <c r="M15" s="982" t="s">
        <v>38</v>
      </c>
      <c r="N15" s="975"/>
      <c r="O15" s="975"/>
      <c r="P15" s="978"/>
      <c r="Q15" s="971"/>
      <c r="R15" s="576"/>
      <c r="S15" s="576"/>
      <c r="T15" s="971"/>
      <c r="U15" s="971"/>
      <c r="V15" s="1009"/>
      <c r="W15" s="978"/>
      <c r="X15" s="1005"/>
    </row>
    <row r="16" spans="2:24" s="567" customFormat="1" ht="30" customHeight="1" x14ac:dyDescent="0.25">
      <c r="B16" s="293">
        <v>2</v>
      </c>
      <c r="C16" s="584" t="s">
        <v>230</v>
      </c>
      <c r="D16" s="585" t="s">
        <v>229</v>
      </c>
      <c r="E16" s="992"/>
      <c r="F16" s="976"/>
      <c r="G16" s="928"/>
      <c r="H16" s="976"/>
      <c r="I16" s="976"/>
      <c r="J16" s="986"/>
      <c r="K16" s="913"/>
      <c r="L16" s="998"/>
      <c r="M16" s="983"/>
      <c r="N16" s="976"/>
      <c r="O16" s="976"/>
      <c r="P16" s="979"/>
      <c r="Q16" s="972"/>
      <c r="R16" s="573"/>
      <c r="S16" s="573"/>
      <c r="T16" s="972"/>
      <c r="U16" s="972"/>
      <c r="V16" s="1010"/>
      <c r="W16" s="979"/>
      <c r="X16" s="1006"/>
    </row>
    <row r="17" spans="2:26" s="567" customFormat="1" ht="30" customHeight="1" x14ac:dyDescent="0.25">
      <c r="B17" s="273">
        <v>3</v>
      </c>
      <c r="C17" s="584" t="s">
        <v>228</v>
      </c>
      <c r="D17" s="583" t="s">
        <v>70</v>
      </c>
      <c r="E17" s="992"/>
      <c r="F17" s="976"/>
      <c r="G17" s="928"/>
      <c r="H17" s="976"/>
      <c r="I17" s="976"/>
      <c r="J17" s="986"/>
      <c r="K17" s="913"/>
      <c r="L17" s="998"/>
      <c r="M17" s="983"/>
      <c r="N17" s="976"/>
      <c r="O17" s="976"/>
      <c r="P17" s="980"/>
      <c r="Q17" s="973"/>
      <c r="R17" s="572"/>
      <c r="S17" s="572"/>
      <c r="T17" s="973"/>
      <c r="U17" s="973"/>
      <c r="V17" s="1011"/>
      <c r="W17" s="980"/>
      <c r="X17" s="1008"/>
    </row>
    <row r="18" spans="2:26" s="567" customFormat="1" ht="30" customHeight="1" thickBot="1" x14ac:dyDescent="0.3">
      <c r="B18" s="242">
        <v>4</v>
      </c>
      <c r="C18" s="618" t="s">
        <v>227</v>
      </c>
      <c r="D18" s="833" t="s">
        <v>290</v>
      </c>
      <c r="E18" s="993"/>
      <c r="F18" s="977"/>
      <c r="G18" s="929"/>
      <c r="H18" s="977"/>
      <c r="I18" s="977"/>
      <c r="J18" s="987"/>
      <c r="K18" s="914"/>
      <c r="L18" s="999"/>
      <c r="M18" s="984"/>
      <c r="N18" s="977"/>
      <c r="O18" s="977"/>
      <c r="P18" s="981"/>
      <c r="Q18" s="974"/>
      <c r="R18" s="568"/>
      <c r="S18" s="568"/>
      <c r="T18" s="974"/>
      <c r="U18" s="974"/>
      <c r="V18" s="1012"/>
      <c r="W18" s="981"/>
      <c r="X18" s="1007"/>
    </row>
    <row r="19" spans="2:26" s="567" customFormat="1" ht="30" customHeight="1" thickTop="1" x14ac:dyDescent="0.25">
      <c r="B19" s="313">
        <v>5</v>
      </c>
      <c r="C19" s="582" t="s">
        <v>226</v>
      </c>
      <c r="D19" s="581" t="s">
        <v>225</v>
      </c>
      <c r="E19" s="988"/>
      <c r="F19" s="975">
        <v>12</v>
      </c>
      <c r="G19" s="927">
        <v>18</v>
      </c>
      <c r="H19" s="975"/>
      <c r="I19" s="975"/>
      <c r="J19" s="985">
        <v>20</v>
      </c>
      <c r="K19" s="912">
        <v>50</v>
      </c>
      <c r="L19" s="997">
        <v>2</v>
      </c>
      <c r="M19" s="982" t="s">
        <v>38</v>
      </c>
      <c r="N19" s="975"/>
      <c r="O19" s="975"/>
      <c r="P19" s="978"/>
      <c r="Q19" s="971"/>
      <c r="R19" s="576"/>
      <c r="S19" s="576"/>
      <c r="T19" s="971"/>
      <c r="U19" s="971"/>
      <c r="V19" s="1009"/>
      <c r="W19" s="978"/>
      <c r="X19" s="1005"/>
    </row>
    <row r="20" spans="2:26" s="567" customFormat="1" ht="30" customHeight="1" x14ac:dyDescent="0.25">
      <c r="B20" s="575">
        <v>6</v>
      </c>
      <c r="C20" s="519" t="s">
        <v>224</v>
      </c>
      <c r="D20" s="580" t="s">
        <v>223</v>
      </c>
      <c r="E20" s="989"/>
      <c r="F20" s="976"/>
      <c r="G20" s="928"/>
      <c r="H20" s="976"/>
      <c r="I20" s="976"/>
      <c r="J20" s="986"/>
      <c r="K20" s="913"/>
      <c r="L20" s="998"/>
      <c r="M20" s="983"/>
      <c r="N20" s="976"/>
      <c r="O20" s="976"/>
      <c r="P20" s="979"/>
      <c r="Q20" s="972"/>
      <c r="R20" s="573"/>
      <c r="S20" s="573"/>
      <c r="T20" s="972"/>
      <c r="U20" s="972"/>
      <c r="V20" s="1010"/>
      <c r="W20" s="979"/>
      <c r="X20" s="1006"/>
      <c r="Y20" s="579"/>
      <c r="Z20" s="578"/>
    </row>
    <row r="21" spans="2:26" s="567" customFormat="1" ht="30" customHeight="1" x14ac:dyDescent="0.25">
      <c r="B21" s="575">
        <v>7</v>
      </c>
      <c r="C21" s="577" t="s">
        <v>222</v>
      </c>
      <c r="D21" s="818" t="s">
        <v>284</v>
      </c>
      <c r="E21" s="989"/>
      <c r="F21" s="976"/>
      <c r="G21" s="928"/>
      <c r="H21" s="976"/>
      <c r="I21" s="976"/>
      <c r="J21" s="986"/>
      <c r="K21" s="913"/>
      <c r="L21" s="998"/>
      <c r="M21" s="983"/>
      <c r="N21" s="976"/>
      <c r="O21" s="976"/>
      <c r="P21" s="979"/>
      <c r="Q21" s="972"/>
      <c r="R21" s="573"/>
      <c r="S21" s="573"/>
      <c r="T21" s="972"/>
      <c r="U21" s="972"/>
      <c r="V21" s="1010"/>
      <c r="W21" s="979"/>
      <c r="X21" s="1006"/>
    </row>
    <row r="22" spans="2:26" s="567" customFormat="1" ht="30" customHeight="1" thickBot="1" x14ac:dyDescent="0.3">
      <c r="B22" s="571">
        <v>8</v>
      </c>
      <c r="C22" s="570" t="s">
        <v>221</v>
      </c>
      <c r="D22" s="819" t="s">
        <v>270</v>
      </c>
      <c r="E22" s="990"/>
      <c r="F22" s="977"/>
      <c r="G22" s="929"/>
      <c r="H22" s="977"/>
      <c r="I22" s="977"/>
      <c r="J22" s="987"/>
      <c r="K22" s="914"/>
      <c r="L22" s="999"/>
      <c r="M22" s="984"/>
      <c r="N22" s="977"/>
      <c r="O22" s="977"/>
      <c r="P22" s="981"/>
      <c r="Q22" s="974"/>
      <c r="R22" s="568"/>
      <c r="S22" s="568"/>
      <c r="T22" s="974"/>
      <c r="U22" s="974"/>
      <c r="V22" s="1012"/>
      <c r="W22" s="981"/>
      <c r="X22" s="1007"/>
    </row>
    <row r="23" spans="2:26" s="567" customFormat="1" ht="30" customHeight="1" thickTop="1" x14ac:dyDescent="0.25">
      <c r="B23" s="313">
        <v>9</v>
      </c>
      <c r="C23" s="312" t="s">
        <v>220</v>
      </c>
      <c r="D23" s="820" t="s">
        <v>272</v>
      </c>
      <c r="E23" s="988"/>
      <c r="F23" s="975">
        <v>12</v>
      </c>
      <c r="G23" s="927">
        <v>18</v>
      </c>
      <c r="H23" s="975"/>
      <c r="I23" s="975"/>
      <c r="J23" s="985">
        <v>20</v>
      </c>
      <c r="K23" s="912">
        <v>50</v>
      </c>
      <c r="L23" s="997">
        <v>2</v>
      </c>
      <c r="M23" s="982" t="s">
        <v>38</v>
      </c>
      <c r="N23" s="975"/>
      <c r="O23" s="975"/>
      <c r="P23" s="971"/>
      <c r="Q23" s="971"/>
      <c r="R23" s="576"/>
      <c r="S23" s="576"/>
      <c r="T23" s="971"/>
      <c r="U23" s="971"/>
      <c r="V23" s="1009"/>
      <c r="W23" s="978"/>
      <c r="X23" s="1001"/>
    </row>
    <row r="24" spans="2:26" s="567" customFormat="1" ht="30" customHeight="1" x14ac:dyDescent="0.25">
      <c r="B24" s="575">
        <v>10</v>
      </c>
      <c r="C24" s="528" t="s">
        <v>219</v>
      </c>
      <c r="D24" s="574" t="s">
        <v>218</v>
      </c>
      <c r="E24" s="989"/>
      <c r="F24" s="976"/>
      <c r="G24" s="928"/>
      <c r="H24" s="976"/>
      <c r="I24" s="976"/>
      <c r="J24" s="986"/>
      <c r="K24" s="913"/>
      <c r="L24" s="998"/>
      <c r="M24" s="983"/>
      <c r="N24" s="976"/>
      <c r="O24" s="976"/>
      <c r="P24" s="972"/>
      <c r="Q24" s="972"/>
      <c r="R24" s="573"/>
      <c r="S24" s="573"/>
      <c r="T24" s="972"/>
      <c r="U24" s="972"/>
      <c r="V24" s="1010"/>
      <c r="W24" s="979"/>
      <c r="X24" s="1002"/>
    </row>
    <row r="25" spans="2:26" s="567" customFormat="1" ht="30" customHeight="1" x14ac:dyDescent="0.25">
      <c r="B25" s="306">
        <v>11</v>
      </c>
      <c r="C25" s="305" t="s">
        <v>217</v>
      </c>
      <c r="D25" s="821" t="s">
        <v>281</v>
      </c>
      <c r="E25" s="989"/>
      <c r="F25" s="976"/>
      <c r="G25" s="928"/>
      <c r="H25" s="976"/>
      <c r="I25" s="976"/>
      <c r="J25" s="986"/>
      <c r="K25" s="913"/>
      <c r="L25" s="998"/>
      <c r="M25" s="983"/>
      <c r="N25" s="976"/>
      <c r="O25" s="976"/>
      <c r="P25" s="973"/>
      <c r="Q25" s="973"/>
      <c r="R25" s="572"/>
      <c r="S25" s="572"/>
      <c r="T25" s="973"/>
      <c r="U25" s="973"/>
      <c r="V25" s="1011"/>
      <c r="W25" s="980"/>
      <c r="X25" s="1003"/>
    </row>
    <row r="26" spans="2:26" s="567" customFormat="1" ht="30" customHeight="1" thickBot="1" x14ac:dyDescent="0.3">
      <c r="B26" s="571">
        <v>12</v>
      </c>
      <c r="C26" s="570" t="s">
        <v>216</v>
      </c>
      <c r="D26" s="569" t="s">
        <v>68</v>
      </c>
      <c r="E26" s="990"/>
      <c r="F26" s="977"/>
      <c r="G26" s="929"/>
      <c r="H26" s="977"/>
      <c r="I26" s="977"/>
      <c r="J26" s="987"/>
      <c r="K26" s="914"/>
      <c r="L26" s="999"/>
      <c r="M26" s="984"/>
      <c r="N26" s="977"/>
      <c r="O26" s="977"/>
      <c r="P26" s="974"/>
      <c r="Q26" s="974"/>
      <c r="R26" s="568"/>
      <c r="S26" s="568"/>
      <c r="T26" s="974"/>
      <c r="U26" s="974"/>
      <c r="V26" s="1012"/>
      <c r="W26" s="981"/>
      <c r="X26" s="1004"/>
    </row>
    <row r="27" spans="2:26" ht="15.95" customHeight="1" thickTop="1" thickBot="1" x14ac:dyDescent="0.3">
      <c r="B27" s="566"/>
      <c r="C27" s="501" t="s">
        <v>40</v>
      </c>
      <c r="D27" s="495"/>
      <c r="E27" s="152">
        <f t="shared" ref="E27:L27" si="0">SUM(E15:E26)</f>
        <v>0</v>
      </c>
      <c r="F27" s="152">
        <f t="shared" si="0"/>
        <v>36</v>
      </c>
      <c r="G27" s="152">
        <f t="shared" si="0"/>
        <v>54</v>
      </c>
      <c r="H27" s="152">
        <f t="shared" si="0"/>
        <v>0</v>
      </c>
      <c r="I27" s="152">
        <f t="shared" si="0"/>
        <v>0</v>
      </c>
      <c r="J27" s="152">
        <f t="shared" si="0"/>
        <v>60</v>
      </c>
      <c r="K27" s="152">
        <f t="shared" si="0"/>
        <v>150</v>
      </c>
      <c r="L27" s="152">
        <f t="shared" si="0"/>
        <v>6</v>
      </c>
      <c r="M27" s="565"/>
      <c r="N27" s="500">
        <f>SUM(N15:N23)</f>
        <v>0</v>
      </c>
      <c r="O27" s="499">
        <f>SUM(O15:O23)</f>
        <v>0</v>
      </c>
      <c r="P27" s="499">
        <f>SUM(P15:P23)</f>
        <v>0</v>
      </c>
      <c r="Q27" s="499">
        <f>SUM(Q15:Q26)</f>
        <v>0</v>
      </c>
      <c r="R27" s="499">
        <f>SUM(R15:R26)</f>
        <v>0</v>
      </c>
      <c r="S27" s="499">
        <f>SUM(S15:S26)</f>
        <v>0</v>
      </c>
      <c r="T27" s="499">
        <f>SUM(T15:T26)</f>
        <v>0</v>
      </c>
      <c r="U27" s="499">
        <f>SUM(U15:U23)</f>
        <v>0</v>
      </c>
      <c r="V27" s="499">
        <f>SUM(V15:V26)</f>
        <v>0</v>
      </c>
      <c r="W27" s="564">
        <f>SUM(W15:W26)</f>
        <v>0</v>
      </c>
      <c r="X27" s="563"/>
    </row>
    <row r="28" spans="2:26" ht="15.95" customHeight="1" thickBot="1" x14ac:dyDescent="0.3">
      <c r="B28" s="562"/>
      <c r="C28" s="494" t="s">
        <v>33</v>
      </c>
      <c r="D28" s="561"/>
      <c r="E28" s="938">
        <f>K27</f>
        <v>150</v>
      </c>
      <c r="F28" s="939"/>
      <c r="G28" s="939"/>
      <c r="H28" s="939"/>
      <c r="I28" s="939"/>
      <c r="J28" s="939"/>
      <c r="K28" s="939"/>
      <c r="L28" s="940"/>
      <c r="M28" s="558"/>
      <c r="N28" s="938">
        <f>V27</f>
        <v>0</v>
      </c>
      <c r="O28" s="939"/>
      <c r="P28" s="939"/>
      <c r="Q28" s="939"/>
      <c r="R28" s="939"/>
      <c r="S28" s="939"/>
      <c r="T28" s="939"/>
      <c r="U28" s="939"/>
      <c r="V28" s="939"/>
      <c r="W28" s="940"/>
      <c r="X28" s="558"/>
    </row>
    <row r="29" spans="2:26" ht="15.95" hidden="1" customHeight="1" thickBot="1" x14ac:dyDescent="0.3">
      <c r="B29" s="560"/>
      <c r="C29" s="559" t="s">
        <v>41</v>
      </c>
      <c r="D29" s="332"/>
      <c r="E29" s="994">
        <f>E28-J27</f>
        <v>90</v>
      </c>
      <c r="F29" s="995"/>
      <c r="G29" s="995"/>
      <c r="H29" s="995"/>
      <c r="I29" s="995"/>
      <c r="J29" s="995"/>
      <c r="K29" s="995"/>
      <c r="L29" s="996"/>
      <c r="M29" s="558"/>
      <c r="N29" s="994">
        <f>N28-U27</f>
        <v>0</v>
      </c>
      <c r="O29" s="995"/>
      <c r="P29" s="995"/>
      <c r="Q29" s="995"/>
      <c r="R29" s="995"/>
      <c r="S29" s="995"/>
      <c r="T29" s="995"/>
      <c r="U29" s="995"/>
      <c r="V29" s="995"/>
      <c r="W29" s="996"/>
      <c r="X29" s="557"/>
    </row>
    <row r="31" spans="2:26" x14ac:dyDescent="0.25">
      <c r="B31" s="82"/>
      <c r="X31" s="327"/>
    </row>
    <row r="32" spans="2:26" x14ac:dyDescent="0.25">
      <c r="B32" s="82" t="s">
        <v>42</v>
      </c>
      <c r="X32" s="327"/>
    </row>
  </sheetData>
  <mergeCells count="71">
    <mergeCell ref="T15:T18"/>
    <mergeCell ref="T19:T22"/>
    <mergeCell ref="T23:T26"/>
    <mergeCell ref="X23:X26"/>
    <mergeCell ref="L15:L18"/>
    <mergeCell ref="M15:M18"/>
    <mergeCell ref="L19:L22"/>
    <mergeCell ref="X19:X22"/>
    <mergeCell ref="X15:X18"/>
    <mergeCell ref="U19:U22"/>
    <mergeCell ref="U15:U18"/>
    <mergeCell ref="V23:V26"/>
    <mergeCell ref="V19:V22"/>
    <mergeCell ref="V15:V18"/>
    <mergeCell ref="W15:W18"/>
    <mergeCell ref="W19:W22"/>
    <mergeCell ref="B12:B14"/>
    <mergeCell ref="C12:C14"/>
    <mergeCell ref="E12:X12"/>
    <mergeCell ref="N13:X13"/>
    <mergeCell ref="E13:M13"/>
    <mergeCell ref="E28:L28"/>
    <mergeCell ref="E29:L29"/>
    <mergeCell ref="N28:W28"/>
    <mergeCell ref="N29:W29"/>
    <mergeCell ref="U23:U26"/>
    <mergeCell ref="G23:G26"/>
    <mergeCell ref="H23:H26"/>
    <mergeCell ref="K23:K26"/>
    <mergeCell ref="L23:L26"/>
    <mergeCell ref="M23:M26"/>
    <mergeCell ref="J23:J26"/>
    <mergeCell ref="W23:W26"/>
    <mergeCell ref="N23:N26"/>
    <mergeCell ref="I23:I26"/>
    <mergeCell ref="Q23:Q26"/>
    <mergeCell ref="O23:O26"/>
    <mergeCell ref="C10:E10"/>
    <mergeCell ref="C11:E11"/>
    <mergeCell ref="G15:G18"/>
    <mergeCell ref="H15:H18"/>
    <mergeCell ref="K15:K18"/>
    <mergeCell ref="E15:E18"/>
    <mergeCell ref="F15:F18"/>
    <mergeCell ref="J15:J18"/>
    <mergeCell ref="E19:E22"/>
    <mergeCell ref="F19:F22"/>
    <mergeCell ref="E23:E26"/>
    <mergeCell ref="F23:F26"/>
    <mergeCell ref="G19:G22"/>
    <mergeCell ref="H19:H22"/>
    <mergeCell ref="K19:K22"/>
    <mergeCell ref="N15:N18"/>
    <mergeCell ref="P15:P18"/>
    <mergeCell ref="Q15:Q18"/>
    <mergeCell ref="M19:M22"/>
    <mergeCell ref="J19:J22"/>
    <mergeCell ref="N19:N22"/>
    <mergeCell ref="I15:I18"/>
    <mergeCell ref="I19:I22"/>
    <mergeCell ref="Q19:Q22"/>
    <mergeCell ref="O15:O18"/>
    <mergeCell ref="O19:O22"/>
    <mergeCell ref="P19:P22"/>
    <mergeCell ref="P23:P26"/>
    <mergeCell ref="N2:S2"/>
    <mergeCell ref="N7:S7"/>
    <mergeCell ref="N6:S6"/>
    <mergeCell ref="N5:S5"/>
    <mergeCell ref="N4:S4"/>
    <mergeCell ref="N3:S3"/>
  </mergeCells>
  <printOptions horizontalCentered="1"/>
  <pageMargins left="0.19685039370078741" right="0.19685039370078741" top="0.39370078740157483" bottom="0.39370078740157483" header="0" footer="0"/>
  <pageSetup paperSize="9"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zoomScale="80" zoomScaleNormal="80" workbookViewId="0">
      <selection activeCell="D17" sqref="D17"/>
    </sheetView>
  </sheetViews>
  <sheetFormatPr defaultColWidth="9.140625" defaultRowHeight="15" x14ac:dyDescent="0.25"/>
  <cols>
    <col min="1" max="1" width="9.140625" style="170"/>
    <col min="2" max="2" width="5.42578125" style="170" customWidth="1"/>
    <col min="3" max="4" width="96" style="170" customWidth="1"/>
    <col min="5" max="14" width="5.7109375" style="170" customWidth="1"/>
    <col min="15" max="15" width="12.7109375" style="170" customWidth="1"/>
    <col min="16" max="24" width="5.7109375" style="170" customWidth="1"/>
    <col min="25" max="25" width="5.7109375" style="327" customWidth="1"/>
    <col min="26" max="26" width="12.7109375" style="170" customWidth="1"/>
    <col min="27" max="28" width="5.7109375" style="170" customWidth="1"/>
    <col min="29" max="16384" width="9.140625" style="170"/>
  </cols>
  <sheetData>
    <row r="1" spans="2:28" ht="15.75" customHeight="1" thickBot="1" x14ac:dyDescent="0.3"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605"/>
      <c r="Z1" s="379"/>
      <c r="AA1" s="379"/>
      <c r="AB1" s="379"/>
    </row>
    <row r="2" spans="2:28" ht="15" customHeight="1" x14ac:dyDescent="0.25">
      <c r="B2" s="411"/>
      <c r="C2" s="220" t="s">
        <v>13</v>
      </c>
      <c r="D2" s="492" t="s">
        <v>0</v>
      </c>
      <c r="K2" s="411"/>
      <c r="L2" s="411"/>
      <c r="M2" s="411"/>
      <c r="N2" s="411"/>
      <c r="O2" s="218" t="s">
        <v>4</v>
      </c>
      <c r="P2" s="948" t="s">
        <v>21</v>
      </c>
      <c r="Q2" s="948"/>
      <c r="R2" s="948"/>
      <c r="S2" s="948"/>
      <c r="T2" s="948"/>
      <c r="U2" s="949"/>
      <c r="V2" s="411"/>
      <c r="W2" s="411"/>
      <c r="X2" s="411"/>
      <c r="Y2" s="604"/>
      <c r="Z2" s="411"/>
      <c r="AA2" s="411"/>
      <c r="AB2" s="411"/>
    </row>
    <row r="3" spans="2:28" ht="15" customHeight="1" x14ac:dyDescent="0.25">
      <c r="B3" s="411"/>
      <c r="C3" s="216" t="s">
        <v>1</v>
      </c>
      <c r="D3" s="491" t="s">
        <v>14</v>
      </c>
      <c r="K3" s="411"/>
      <c r="L3" s="411"/>
      <c r="M3" s="411"/>
      <c r="N3" s="411"/>
      <c r="O3" s="214" t="s">
        <v>5</v>
      </c>
      <c r="P3" s="930" t="s">
        <v>22</v>
      </c>
      <c r="Q3" s="930"/>
      <c r="R3" s="930"/>
      <c r="S3" s="930"/>
      <c r="T3" s="930"/>
      <c r="U3" s="931"/>
      <c r="V3" s="411"/>
      <c r="W3" s="411"/>
      <c r="X3" s="411"/>
      <c r="Y3" s="604"/>
      <c r="Z3" s="411"/>
      <c r="AA3" s="411"/>
      <c r="AB3" s="411"/>
    </row>
    <row r="4" spans="2:28" ht="15" customHeight="1" x14ac:dyDescent="0.25">
      <c r="B4" s="411"/>
      <c r="C4" s="216" t="s">
        <v>2</v>
      </c>
      <c r="D4" s="414"/>
      <c r="K4" s="411"/>
      <c r="L4" s="411"/>
      <c r="M4" s="411"/>
      <c r="N4" s="411"/>
      <c r="O4" s="214" t="s">
        <v>6</v>
      </c>
      <c r="P4" s="930" t="s">
        <v>23</v>
      </c>
      <c r="Q4" s="930"/>
      <c r="R4" s="930"/>
      <c r="S4" s="930"/>
      <c r="T4" s="930"/>
      <c r="U4" s="931"/>
      <c r="V4" s="411"/>
      <c r="W4" s="411"/>
      <c r="X4" s="411"/>
      <c r="Y4" s="604"/>
      <c r="Z4" s="411"/>
      <c r="AA4" s="411"/>
      <c r="AB4" s="411"/>
    </row>
    <row r="5" spans="2:28" ht="15" customHeight="1" x14ac:dyDescent="0.25">
      <c r="B5" s="411"/>
      <c r="C5" s="216" t="s">
        <v>15</v>
      </c>
      <c r="D5" s="491" t="s">
        <v>16</v>
      </c>
      <c r="K5" s="411"/>
      <c r="L5" s="411"/>
      <c r="M5" s="411"/>
      <c r="N5" s="411"/>
      <c r="O5" s="214" t="s">
        <v>7</v>
      </c>
      <c r="P5" s="930" t="s">
        <v>24</v>
      </c>
      <c r="Q5" s="930"/>
      <c r="R5" s="930"/>
      <c r="S5" s="930"/>
      <c r="T5" s="930"/>
      <c r="U5" s="931"/>
      <c r="V5" s="411"/>
      <c r="W5" s="411"/>
      <c r="X5" s="411"/>
      <c r="Y5" s="604"/>
      <c r="Z5" s="411"/>
      <c r="AA5" s="411"/>
      <c r="AB5" s="411"/>
    </row>
    <row r="6" spans="2:28" ht="15" customHeight="1" x14ac:dyDescent="0.25">
      <c r="B6" s="411"/>
      <c r="C6" s="216" t="s">
        <v>17</v>
      </c>
      <c r="D6" s="414"/>
      <c r="K6" s="411"/>
      <c r="L6" s="411"/>
      <c r="M6" s="411"/>
      <c r="N6" s="411"/>
      <c r="O6" s="214" t="s">
        <v>8</v>
      </c>
      <c r="P6" s="930" t="s">
        <v>25</v>
      </c>
      <c r="Q6" s="930"/>
      <c r="R6" s="930"/>
      <c r="S6" s="930"/>
      <c r="T6" s="930"/>
      <c r="U6" s="931"/>
      <c r="V6" s="411"/>
      <c r="W6" s="411"/>
      <c r="X6" s="411"/>
      <c r="Y6" s="604"/>
      <c r="Z6" s="411"/>
      <c r="AA6" s="411"/>
      <c r="AB6" s="411"/>
    </row>
    <row r="7" spans="2:28" ht="15" customHeight="1" x14ac:dyDescent="0.25">
      <c r="B7" s="411"/>
      <c r="C7" s="216" t="s">
        <v>3</v>
      </c>
      <c r="D7" s="491" t="s">
        <v>18</v>
      </c>
      <c r="K7" s="411"/>
      <c r="L7" s="411"/>
      <c r="M7" s="411"/>
      <c r="N7" s="411"/>
      <c r="O7" s="214" t="s">
        <v>9</v>
      </c>
      <c r="P7" s="930" t="s">
        <v>26</v>
      </c>
      <c r="Q7" s="930"/>
      <c r="R7" s="930"/>
      <c r="S7" s="930"/>
      <c r="T7" s="930"/>
      <c r="U7" s="931"/>
      <c r="V7" s="411"/>
      <c r="W7" s="411"/>
      <c r="X7" s="411"/>
      <c r="Y7" s="604"/>
      <c r="Z7" s="411"/>
      <c r="AA7" s="411"/>
      <c r="AB7" s="411"/>
    </row>
    <row r="8" spans="2:28" ht="15" customHeight="1" x14ac:dyDescent="0.25">
      <c r="B8" s="411"/>
      <c r="C8" s="216" t="s">
        <v>19</v>
      </c>
      <c r="D8" s="491" t="s">
        <v>240</v>
      </c>
      <c r="K8" s="411"/>
      <c r="L8" s="411"/>
      <c r="M8" s="411"/>
      <c r="N8" s="411"/>
      <c r="O8" s="214" t="s">
        <v>27</v>
      </c>
      <c r="P8" s="930" t="s">
        <v>28</v>
      </c>
      <c r="Q8" s="930"/>
      <c r="R8" s="930"/>
      <c r="S8" s="930"/>
      <c r="T8" s="930"/>
      <c r="U8" s="931"/>
      <c r="V8" s="411"/>
      <c r="W8" s="411"/>
      <c r="X8" s="411"/>
      <c r="Y8" s="604"/>
      <c r="Z8" s="411"/>
      <c r="AA8" s="411"/>
      <c r="AB8" s="411"/>
    </row>
    <row r="9" spans="2:28" ht="15" customHeight="1" thickBot="1" x14ac:dyDescent="0.3">
      <c r="B9" s="411"/>
      <c r="C9" s="213" t="s">
        <v>20</v>
      </c>
      <c r="D9" s="412" t="s">
        <v>239</v>
      </c>
      <c r="K9" s="411"/>
      <c r="L9" s="411"/>
      <c r="M9" s="411"/>
      <c r="N9" s="411"/>
      <c r="O9" s="211" t="s">
        <v>29</v>
      </c>
      <c r="P9" s="932" t="s">
        <v>30</v>
      </c>
      <c r="Q9" s="932"/>
      <c r="R9" s="932"/>
      <c r="S9" s="932"/>
      <c r="T9" s="932"/>
      <c r="U9" s="933"/>
      <c r="V9" s="411"/>
      <c r="W9" s="411"/>
      <c r="X9" s="411"/>
      <c r="Y9" s="604"/>
      <c r="Z9" s="411"/>
      <c r="AA9" s="411"/>
      <c r="AB9" s="411"/>
    </row>
    <row r="10" spans="2:28" ht="15" customHeight="1" x14ac:dyDescent="0.25">
      <c r="B10" s="411"/>
      <c r="C10" s="934"/>
      <c r="D10" s="934"/>
      <c r="E10" s="934"/>
      <c r="F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604"/>
      <c r="Z10" s="411"/>
      <c r="AA10" s="411"/>
      <c r="AB10" s="411"/>
    </row>
    <row r="11" spans="2:28" ht="15.75" thickBot="1" x14ac:dyDescent="0.3">
      <c r="B11" s="411"/>
      <c r="C11" s="934"/>
      <c r="D11" s="934"/>
      <c r="E11" s="934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604"/>
      <c r="Z11" s="411"/>
      <c r="AA11" s="411"/>
      <c r="AB11" s="411"/>
    </row>
    <row r="12" spans="2:28" ht="15.75" customHeight="1" thickBot="1" x14ac:dyDescent="0.3">
      <c r="B12" s="935" t="s">
        <v>31</v>
      </c>
      <c r="C12" s="937" t="s">
        <v>238</v>
      </c>
      <c r="D12" s="410"/>
      <c r="E12" s="945" t="s">
        <v>33</v>
      </c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7"/>
      <c r="AA12" s="942" t="s">
        <v>34</v>
      </c>
      <c r="AB12" s="941" t="s">
        <v>35</v>
      </c>
    </row>
    <row r="13" spans="2:28" ht="15.75" customHeight="1" thickBot="1" x14ac:dyDescent="0.3">
      <c r="B13" s="936"/>
      <c r="C13" s="937"/>
      <c r="D13" s="410"/>
      <c r="E13" s="945" t="s">
        <v>237</v>
      </c>
      <c r="F13" s="946"/>
      <c r="G13" s="946"/>
      <c r="H13" s="946"/>
      <c r="I13" s="946"/>
      <c r="J13" s="946"/>
      <c r="K13" s="946"/>
      <c r="L13" s="946"/>
      <c r="M13" s="946"/>
      <c r="N13" s="946"/>
      <c r="O13" s="947"/>
      <c r="P13" s="945" t="s">
        <v>236</v>
      </c>
      <c r="Q13" s="946"/>
      <c r="R13" s="946"/>
      <c r="S13" s="946"/>
      <c r="T13" s="946"/>
      <c r="U13" s="946"/>
      <c r="V13" s="946"/>
      <c r="W13" s="946"/>
      <c r="X13" s="946"/>
      <c r="Y13" s="946"/>
      <c r="Z13" s="947"/>
      <c r="AA13" s="943"/>
      <c r="AB13" s="941"/>
    </row>
    <row r="14" spans="2:28" ht="114" customHeight="1" thickBot="1" x14ac:dyDescent="0.3">
      <c r="B14" s="970"/>
      <c r="C14" s="937"/>
      <c r="D14" s="589" t="s">
        <v>73</v>
      </c>
      <c r="E14" s="407" t="s">
        <v>4</v>
      </c>
      <c r="F14" s="315" t="s">
        <v>5</v>
      </c>
      <c r="G14" s="315" t="s">
        <v>6</v>
      </c>
      <c r="H14" s="407" t="s">
        <v>7</v>
      </c>
      <c r="I14" s="407" t="s">
        <v>8</v>
      </c>
      <c r="J14" s="407" t="s">
        <v>9</v>
      </c>
      <c r="K14" s="315" t="s">
        <v>43</v>
      </c>
      <c r="L14" s="315" t="s">
        <v>10</v>
      </c>
      <c r="M14" s="315" t="s">
        <v>11</v>
      </c>
      <c r="N14" s="315" t="s">
        <v>12</v>
      </c>
      <c r="O14" s="281" t="s">
        <v>59</v>
      </c>
      <c r="P14" s="407" t="s">
        <v>4</v>
      </c>
      <c r="Q14" s="315" t="s">
        <v>5</v>
      </c>
      <c r="R14" s="315" t="s">
        <v>6</v>
      </c>
      <c r="S14" s="407" t="s">
        <v>7</v>
      </c>
      <c r="T14" s="407" t="s">
        <v>8</v>
      </c>
      <c r="U14" s="407" t="s">
        <v>9</v>
      </c>
      <c r="V14" s="315" t="s">
        <v>43</v>
      </c>
      <c r="W14" s="315" t="s">
        <v>29</v>
      </c>
      <c r="X14" s="315" t="s">
        <v>11</v>
      </c>
      <c r="Y14" s="603" t="s">
        <v>12</v>
      </c>
      <c r="Z14" s="314" t="s">
        <v>59</v>
      </c>
      <c r="AA14" s="944"/>
      <c r="AB14" s="941"/>
    </row>
    <row r="15" spans="2:28" ht="15.95" customHeight="1" thickBot="1" x14ac:dyDescent="0.3">
      <c r="B15" s="575">
        <v>1</v>
      </c>
      <c r="C15" s="598" t="s">
        <v>235</v>
      </c>
      <c r="D15" s="601" t="s">
        <v>233</v>
      </c>
      <c r="E15" s="375"/>
      <c r="F15" s="160">
        <v>12</v>
      </c>
      <c r="G15" s="160">
        <v>18</v>
      </c>
      <c r="H15" s="160"/>
      <c r="I15" s="160"/>
      <c r="J15" s="160"/>
      <c r="K15" s="160"/>
      <c r="L15" s="374">
        <v>130</v>
      </c>
      <c r="M15" s="593">
        <f>SUM(E15:L15)</f>
        <v>160</v>
      </c>
      <c r="N15" s="158">
        <f>QUOTIENT(M15,25)</f>
        <v>6</v>
      </c>
      <c r="O15" s="157" t="s">
        <v>38</v>
      </c>
      <c r="P15" s="602"/>
      <c r="Q15" s="160">
        <v>12</v>
      </c>
      <c r="R15" s="160">
        <v>18</v>
      </c>
      <c r="S15" s="160"/>
      <c r="T15" s="160"/>
      <c r="U15" s="160"/>
      <c r="V15" s="160"/>
      <c r="W15" s="374">
        <v>130</v>
      </c>
      <c r="X15" s="593">
        <f>SUM(P15:W15)</f>
        <v>160</v>
      </c>
      <c r="Y15" s="158">
        <v>6</v>
      </c>
      <c r="Z15" s="600" t="s">
        <v>38</v>
      </c>
      <c r="AA15" s="593">
        <f>SUM(M15,X15)</f>
        <v>320</v>
      </c>
      <c r="AB15" s="156">
        <v>12</v>
      </c>
    </row>
    <row r="16" spans="2:28" s="378" customFormat="1" ht="15.95" customHeight="1" thickBot="1" x14ac:dyDescent="0.3">
      <c r="B16" s="575">
        <v>2</v>
      </c>
      <c r="C16" s="598" t="s">
        <v>234</v>
      </c>
      <c r="D16" s="601" t="s">
        <v>233</v>
      </c>
      <c r="E16" s="375"/>
      <c r="F16" s="160">
        <v>10</v>
      </c>
      <c r="G16" s="160"/>
      <c r="H16" s="160"/>
      <c r="I16" s="160"/>
      <c r="J16" s="160"/>
      <c r="K16" s="160"/>
      <c r="L16" s="374">
        <v>115</v>
      </c>
      <c r="M16" s="593">
        <f>SUM(E16:L16)</f>
        <v>125</v>
      </c>
      <c r="N16" s="158">
        <f>QUOTIENT(M16,25)</f>
        <v>5</v>
      </c>
      <c r="O16" s="600" t="s">
        <v>38</v>
      </c>
      <c r="P16" s="373"/>
      <c r="Q16" s="161">
        <v>10</v>
      </c>
      <c r="R16" s="161"/>
      <c r="S16" s="160"/>
      <c r="T16" s="160"/>
      <c r="U16" s="160"/>
      <c r="V16" s="160"/>
      <c r="W16" s="372">
        <v>115</v>
      </c>
      <c r="X16" s="593">
        <f>SUM(P16:W16)</f>
        <v>125</v>
      </c>
      <c r="Y16" s="158">
        <f>QUOTIENT(X16,25)</f>
        <v>5</v>
      </c>
      <c r="Z16" s="600" t="s">
        <v>38</v>
      </c>
      <c r="AA16" s="599">
        <f>M16+X16</f>
        <v>250</v>
      </c>
      <c r="AB16" s="156">
        <f>N16+Y16</f>
        <v>10</v>
      </c>
    </row>
    <row r="17" spans="2:28" ht="15.95" customHeight="1" thickBot="1" x14ac:dyDescent="0.3">
      <c r="B17" s="575">
        <v>3</v>
      </c>
      <c r="C17" s="598" t="s">
        <v>232</v>
      </c>
      <c r="D17" s="597" t="s">
        <v>292</v>
      </c>
      <c r="E17" s="596"/>
      <c r="F17" s="160"/>
      <c r="G17" s="160"/>
      <c r="H17" s="160"/>
      <c r="I17" s="160"/>
      <c r="J17" s="160">
        <v>480</v>
      </c>
      <c r="K17" s="160"/>
      <c r="L17" s="374"/>
      <c r="M17" s="593">
        <f>SUM(E17:L17)</f>
        <v>480</v>
      </c>
      <c r="N17" s="158">
        <v>19</v>
      </c>
      <c r="O17" s="594"/>
      <c r="P17" s="595"/>
      <c r="Q17" s="160"/>
      <c r="R17" s="160"/>
      <c r="S17" s="160"/>
      <c r="T17" s="160"/>
      <c r="U17" s="160">
        <v>480</v>
      </c>
      <c r="V17" s="160"/>
      <c r="W17" s="374"/>
      <c r="X17" s="593">
        <v>480</v>
      </c>
      <c r="Y17" s="158">
        <v>19</v>
      </c>
      <c r="Z17" s="594"/>
      <c r="AA17" s="593">
        <f>M17+X17</f>
        <v>960</v>
      </c>
      <c r="AB17" s="156">
        <f>N17+Y17</f>
        <v>38</v>
      </c>
    </row>
    <row r="18" spans="2:28" ht="15.75" thickBot="1" x14ac:dyDescent="0.3">
      <c r="B18" s="81"/>
      <c r="C18" s="339" t="s">
        <v>40</v>
      </c>
      <c r="D18" s="345"/>
      <c r="E18" s="340">
        <f t="shared" ref="E18:L18" si="0">SUM(E16:E17)</f>
        <v>0</v>
      </c>
      <c r="F18" s="340">
        <f t="shared" si="0"/>
        <v>10</v>
      </c>
      <c r="G18" s="340">
        <f t="shared" si="0"/>
        <v>0</v>
      </c>
      <c r="H18" s="340">
        <f t="shared" si="0"/>
        <v>0</v>
      </c>
      <c r="I18" s="340">
        <f t="shared" si="0"/>
        <v>0</v>
      </c>
      <c r="J18" s="340">
        <f t="shared" si="0"/>
        <v>480</v>
      </c>
      <c r="K18" s="340">
        <f t="shared" si="0"/>
        <v>0</v>
      </c>
      <c r="L18" s="340">
        <f t="shared" si="0"/>
        <v>115</v>
      </c>
      <c r="M18" s="340">
        <f>SUM(M15:M17)</f>
        <v>765</v>
      </c>
      <c r="N18" s="340">
        <f>SUM(N15:N17)</f>
        <v>30</v>
      </c>
      <c r="O18" s="344"/>
      <c r="P18" s="343">
        <f t="shared" ref="P18:W18" si="1">SUM(P16:P17)</f>
        <v>0</v>
      </c>
      <c r="Q18" s="101">
        <f t="shared" si="1"/>
        <v>10</v>
      </c>
      <c r="R18" s="101">
        <f t="shared" si="1"/>
        <v>0</v>
      </c>
      <c r="S18" s="101">
        <f t="shared" si="1"/>
        <v>0</v>
      </c>
      <c r="T18" s="101">
        <f t="shared" si="1"/>
        <v>0</v>
      </c>
      <c r="U18" s="101">
        <f t="shared" si="1"/>
        <v>480</v>
      </c>
      <c r="V18" s="101">
        <f t="shared" si="1"/>
        <v>0</v>
      </c>
      <c r="W18" s="101">
        <f t="shared" si="1"/>
        <v>115</v>
      </c>
      <c r="X18" s="101">
        <f>SUM(X15:X17)</f>
        <v>765</v>
      </c>
      <c r="Y18" s="342">
        <f>SUM(Y15:Y17)</f>
        <v>30</v>
      </c>
      <c r="Z18" s="341"/>
      <c r="AA18" s="340">
        <f>SUM(AA16:AA17)</f>
        <v>1210</v>
      </c>
      <c r="AB18" s="340">
        <f>SUM(AB15:AC17)</f>
        <v>60</v>
      </c>
    </row>
    <row r="19" spans="2:28" ht="15.75" thickBot="1" x14ac:dyDescent="0.3">
      <c r="B19" s="81"/>
      <c r="C19" s="339" t="s">
        <v>33</v>
      </c>
      <c r="D19" s="338"/>
      <c r="E19" s="938">
        <f>M18</f>
        <v>765</v>
      </c>
      <c r="F19" s="939"/>
      <c r="G19" s="939"/>
      <c r="H19" s="939"/>
      <c r="I19" s="939"/>
      <c r="J19" s="939"/>
      <c r="K19" s="939"/>
      <c r="L19" s="939"/>
      <c r="M19" s="939"/>
      <c r="N19" s="940"/>
      <c r="O19" s="337"/>
      <c r="P19" s="938">
        <f>X18</f>
        <v>765</v>
      </c>
      <c r="Q19" s="939"/>
      <c r="R19" s="939"/>
      <c r="S19" s="939"/>
      <c r="T19" s="939"/>
      <c r="U19" s="939"/>
      <c r="V19" s="939"/>
      <c r="W19" s="939"/>
      <c r="X19" s="939"/>
      <c r="Y19" s="940"/>
      <c r="Z19" s="336"/>
      <c r="AA19" s="335"/>
      <c r="AB19" s="334"/>
    </row>
    <row r="20" spans="2:28" ht="15.75" thickBot="1" x14ac:dyDescent="0.3">
      <c r="B20" s="81"/>
      <c r="C20" s="333" t="s">
        <v>41</v>
      </c>
      <c r="D20" s="332"/>
      <c r="E20" s="938">
        <f>E19-L18</f>
        <v>650</v>
      </c>
      <c r="F20" s="939"/>
      <c r="G20" s="939"/>
      <c r="H20" s="939"/>
      <c r="I20" s="939"/>
      <c r="J20" s="939"/>
      <c r="K20" s="939"/>
      <c r="L20" s="939"/>
      <c r="M20" s="939"/>
      <c r="N20" s="940"/>
      <c r="O20" s="331"/>
      <c r="P20" s="938">
        <f>P19-W18</f>
        <v>650</v>
      </c>
      <c r="Q20" s="939"/>
      <c r="R20" s="939"/>
      <c r="S20" s="939"/>
      <c r="T20" s="939"/>
      <c r="U20" s="939"/>
      <c r="V20" s="939"/>
      <c r="W20" s="939"/>
      <c r="X20" s="939"/>
      <c r="Y20" s="940"/>
      <c r="Z20" s="330"/>
      <c r="AA20" s="329"/>
      <c r="AB20" s="328"/>
    </row>
    <row r="22" spans="2:28" x14ac:dyDescent="0.25">
      <c r="Z22" s="327"/>
    </row>
    <row r="23" spans="2:28" x14ac:dyDescent="0.25">
      <c r="B23" s="82" t="s">
        <v>42</v>
      </c>
      <c r="Z23" s="327"/>
    </row>
    <row r="26" spans="2:28" x14ac:dyDescent="0.25">
      <c r="C26" s="326"/>
      <c r="D26" s="326"/>
    </row>
    <row r="27" spans="2:28" x14ac:dyDescent="0.25">
      <c r="C27" s="326"/>
      <c r="D27" s="326"/>
    </row>
    <row r="28" spans="2:28" x14ac:dyDescent="0.25">
      <c r="C28" s="326"/>
      <c r="D28" s="326"/>
    </row>
    <row r="29" spans="2:28" x14ac:dyDescent="0.25">
      <c r="C29" s="326"/>
      <c r="D29" s="326"/>
    </row>
    <row r="30" spans="2:28" x14ac:dyDescent="0.25">
      <c r="C30" s="326"/>
      <c r="D30" s="326"/>
    </row>
    <row r="31" spans="2:28" x14ac:dyDescent="0.25">
      <c r="C31" s="326"/>
      <c r="D31" s="326"/>
    </row>
    <row r="32" spans="2:28" x14ac:dyDescent="0.25">
      <c r="C32" s="326"/>
      <c r="D32" s="326"/>
    </row>
    <row r="33" spans="3:4" x14ac:dyDescent="0.25">
      <c r="C33" s="326"/>
      <c r="D33" s="326"/>
    </row>
    <row r="34" spans="3:4" x14ac:dyDescent="0.25">
      <c r="C34" s="326"/>
      <c r="D34" s="326"/>
    </row>
    <row r="35" spans="3:4" x14ac:dyDescent="0.25">
      <c r="C35" s="326"/>
      <c r="D35" s="326"/>
    </row>
    <row r="36" spans="3:4" x14ac:dyDescent="0.25">
      <c r="C36" s="326"/>
      <c r="D36" s="326"/>
    </row>
    <row r="37" spans="3:4" x14ac:dyDescent="0.25">
      <c r="C37" s="326"/>
      <c r="D37" s="326"/>
    </row>
    <row r="38" spans="3:4" x14ac:dyDescent="0.25">
      <c r="C38" s="326"/>
      <c r="D38" s="326"/>
    </row>
    <row r="39" spans="3:4" x14ac:dyDescent="0.25">
      <c r="C39" s="326"/>
      <c r="D39" s="326"/>
    </row>
    <row r="40" spans="3:4" x14ac:dyDescent="0.25">
      <c r="C40" s="326"/>
      <c r="D40" s="326"/>
    </row>
    <row r="41" spans="3:4" x14ac:dyDescent="0.25">
      <c r="C41" s="326"/>
      <c r="D41" s="326"/>
    </row>
    <row r="42" spans="3:4" x14ac:dyDescent="0.25">
      <c r="C42" s="326"/>
      <c r="D42" s="326"/>
    </row>
    <row r="43" spans="3:4" x14ac:dyDescent="0.25">
      <c r="C43" s="326"/>
      <c r="D43" s="326"/>
    </row>
    <row r="44" spans="3:4" x14ac:dyDescent="0.25">
      <c r="C44" s="326"/>
      <c r="D44" s="326"/>
    </row>
    <row r="45" spans="3:4" x14ac:dyDescent="0.25">
      <c r="C45" s="326"/>
      <c r="D45" s="326"/>
    </row>
    <row r="46" spans="3:4" x14ac:dyDescent="0.25">
      <c r="C46" s="326"/>
      <c r="D46" s="326"/>
    </row>
    <row r="47" spans="3:4" x14ac:dyDescent="0.25">
      <c r="C47" s="326"/>
      <c r="D47" s="326"/>
    </row>
    <row r="48" spans="3:4" x14ac:dyDescent="0.25">
      <c r="C48" s="326"/>
      <c r="D48" s="326"/>
    </row>
    <row r="49" spans="3:4" x14ac:dyDescent="0.25">
      <c r="C49" s="326"/>
      <c r="D49" s="326"/>
    </row>
    <row r="50" spans="3:4" x14ac:dyDescent="0.25">
      <c r="C50" s="326"/>
      <c r="D50" s="326"/>
    </row>
    <row r="51" spans="3:4" x14ac:dyDescent="0.25">
      <c r="C51" s="326"/>
      <c r="D51" s="326"/>
    </row>
  </sheetData>
  <mergeCells count="21">
    <mergeCell ref="B12:B14"/>
    <mergeCell ref="C12:C14"/>
    <mergeCell ref="AB12:AB14"/>
    <mergeCell ref="AA12:AA14"/>
    <mergeCell ref="E12:Z12"/>
    <mergeCell ref="P13:Z13"/>
    <mergeCell ref="E13:O13"/>
    <mergeCell ref="P2:U2"/>
    <mergeCell ref="P3:U3"/>
    <mergeCell ref="P4:U4"/>
    <mergeCell ref="E19:N19"/>
    <mergeCell ref="E20:N20"/>
    <mergeCell ref="P19:Y19"/>
    <mergeCell ref="P20:Y20"/>
    <mergeCell ref="P5:U5"/>
    <mergeCell ref="P6:U6"/>
    <mergeCell ref="P7:U7"/>
    <mergeCell ref="P8:U8"/>
    <mergeCell ref="P9:U9"/>
    <mergeCell ref="C10:E10"/>
    <mergeCell ref="C11:E11"/>
  </mergeCells>
  <printOptions horizontalCentered="1"/>
  <pageMargins left="0.19685039370078741" right="0.19685039370078741" top="0.39370078740157483" bottom="0.39370078740157483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Opiekun roku</vt:lpstr>
      <vt:lpstr>I rok</vt:lpstr>
      <vt:lpstr>II rok</vt:lpstr>
      <vt:lpstr>II rok - fakultety</vt:lpstr>
      <vt:lpstr>III rok</vt:lpstr>
      <vt:lpstr>III rok - fakultety</vt:lpstr>
      <vt:lpstr>IV rok</vt:lpstr>
      <vt:lpstr>IV rok - fakultety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2019-06-24T10:34:32Z</cp:lastPrinted>
  <dcterms:created xsi:type="dcterms:W3CDTF">2017-05-15T10:53:20Z</dcterms:created>
  <dcterms:modified xsi:type="dcterms:W3CDTF">2020-10-27T12:53:10Z</dcterms:modified>
</cp:coreProperties>
</file>