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ina.baleja\Desktop\2020-2021\programy\"/>
    </mc:Choice>
  </mc:AlternateContent>
  <bookViews>
    <workbookView xWindow="-105" yWindow="-105" windowWidth="23250" windowHeight="12570" firstSheet="4" activeTab="6"/>
  </bookViews>
  <sheets>
    <sheet name="opiekun roku" sheetId="12" r:id="rId1"/>
    <sheet name="Fizjoterapia - I rok" sheetId="3" r:id="rId2"/>
    <sheet name="Fizjoterapia - II rok" sheetId="4" r:id="rId3"/>
    <sheet name="Fizjoterapia - II rok fakultety" sheetId="6" r:id="rId4"/>
    <sheet name="Fizjoterapia - III rok" sheetId="7" r:id="rId5"/>
    <sheet name="Fizjoterapia- III rok fakultet" sheetId="8" r:id="rId6"/>
    <sheet name="Fizjoterapia - IV rok" sheetId="9" r:id="rId7"/>
    <sheet name="Fizjoterapia - IV rok fakultety" sheetId="10" r:id="rId8"/>
    <sheet name="Fizjoterapia - V rok" sheetId="11" r:id="rId9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9" i="10" l="1"/>
  <c r="V18" i="10"/>
  <c r="V21" i="10"/>
  <c r="V20" i="10"/>
  <c r="K20" i="8" l="1"/>
  <c r="L20" i="8" s="1"/>
  <c r="L21" i="8"/>
  <c r="K21" i="8"/>
  <c r="K16" i="8"/>
  <c r="L16" i="8"/>
  <c r="W18" i="11" l="1"/>
  <c r="V18" i="11"/>
  <c r="U18" i="11"/>
  <c r="T18" i="11"/>
  <c r="S18" i="11"/>
  <c r="R18" i="11"/>
  <c r="Q18" i="11"/>
  <c r="P18" i="11"/>
  <c r="L18" i="11"/>
  <c r="K18" i="11"/>
  <c r="J18" i="11"/>
  <c r="I18" i="11"/>
  <c r="H18" i="11"/>
  <c r="G18" i="11"/>
  <c r="F18" i="11"/>
  <c r="E18" i="11"/>
  <c r="AB17" i="11"/>
  <c r="M17" i="11"/>
  <c r="AA17" i="11" s="1"/>
  <c r="X16" i="11"/>
  <c r="Y16" i="11" s="1"/>
  <c r="Y18" i="11" s="1"/>
  <c r="M16" i="11"/>
  <c r="AA16" i="11" s="1"/>
  <c r="X15" i="11"/>
  <c r="X18" i="11" s="1"/>
  <c r="P19" i="11" s="1"/>
  <c r="P20" i="11" s="1"/>
  <c r="M15" i="11"/>
  <c r="AA15" i="11" s="1"/>
  <c r="AA18" i="11" l="1"/>
  <c r="M18" i="11"/>
  <c r="E19" i="11" s="1"/>
  <c r="E20" i="11" s="1"/>
  <c r="N15" i="11"/>
  <c r="N16" i="11"/>
  <c r="AB16" i="11" s="1"/>
  <c r="AB18" i="11" s="1"/>
  <c r="S22" i="10"/>
  <c r="R22" i="10"/>
  <c r="J22" i="10"/>
  <c r="G22" i="10"/>
  <c r="F22" i="10"/>
  <c r="E22" i="10"/>
  <c r="K15" i="10"/>
  <c r="E23" i="10" s="1"/>
  <c r="E24" i="10" s="1"/>
  <c r="L15" i="10" l="1"/>
  <c r="L22" i="10" s="1"/>
  <c r="N18" i="11"/>
  <c r="W42" i="9"/>
  <c r="V42" i="9"/>
  <c r="U42" i="9"/>
  <c r="T42" i="9"/>
  <c r="S42" i="9"/>
  <c r="R42" i="9"/>
  <c r="Q42" i="9"/>
  <c r="P42" i="9"/>
  <c r="L42" i="9"/>
  <c r="K42" i="9"/>
  <c r="I42" i="9"/>
  <c r="H42" i="9"/>
  <c r="G42" i="9"/>
  <c r="F42" i="9"/>
  <c r="E42" i="9"/>
  <c r="X40" i="9"/>
  <c r="Y40" i="9" s="1"/>
  <c r="M39" i="9"/>
  <c r="N39" i="9" s="1"/>
  <c r="M38" i="9"/>
  <c r="AA38" i="9" s="1"/>
  <c r="AA37" i="9"/>
  <c r="X37" i="9"/>
  <c r="AB37" i="9"/>
  <c r="AB36" i="9"/>
  <c r="AA36" i="9"/>
  <c r="M36" i="9"/>
  <c r="X35" i="9"/>
  <c r="AA35" i="9" s="1"/>
  <c r="M34" i="9"/>
  <c r="M33" i="9"/>
  <c r="AA33" i="9" s="1"/>
  <c r="X32" i="9"/>
  <c r="Y32" i="9" s="1"/>
  <c r="M31" i="9"/>
  <c r="AA31" i="9" s="1"/>
  <c r="AB30" i="9"/>
  <c r="AA30" i="9"/>
  <c r="M30" i="9"/>
  <c r="AB29" i="9"/>
  <c r="AA29" i="9"/>
  <c r="X29" i="9"/>
  <c r="AB28" i="9"/>
  <c r="AA28" i="9"/>
  <c r="M28" i="9"/>
  <c r="AB27" i="9"/>
  <c r="AA27" i="9"/>
  <c r="X27" i="9"/>
  <c r="AB26" i="9"/>
  <c r="AA26" i="9"/>
  <c r="M26" i="9"/>
  <c r="X25" i="9"/>
  <c r="Y25" i="9" s="1"/>
  <c r="M24" i="9"/>
  <c r="X23" i="9"/>
  <c r="Y23" i="9" s="1"/>
  <c r="M22" i="9"/>
  <c r="AA22" i="9" s="1"/>
  <c r="X21" i="9"/>
  <c r="Y21" i="9" s="1"/>
  <c r="M20" i="9"/>
  <c r="X19" i="9"/>
  <c r="Y19" i="9" s="1"/>
  <c r="AA19" i="9"/>
  <c r="M18" i="9"/>
  <c r="X17" i="9"/>
  <c r="AA17" i="9" s="1"/>
  <c r="X16" i="9"/>
  <c r="Y16" i="9" s="1"/>
  <c r="M15" i="9"/>
  <c r="N15" i="9" s="1"/>
  <c r="AA21" i="9" l="1"/>
  <c r="AA24" i="9"/>
  <c r="AA34" i="9"/>
  <c r="AA23" i="9"/>
  <c r="AA25" i="9"/>
  <c r="AA32" i="9"/>
  <c r="X42" i="9"/>
  <c r="P43" i="9" s="1"/>
  <c r="P44" i="9" s="1"/>
  <c r="N31" i="9"/>
  <c r="AB31" i="9" s="1"/>
  <c r="AB32" i="9"/>
  <c r="N33" i="9"/>
  <c r="AB33" i="9" s="1"/>
  <c r="N34" i="9"/>
  <c r="AB34" i="9" s="1"/>
  <c r="Y35" i="9"/>
  <c r="AB35" i="9" s="1"/>
  <c r="N38" i="9"/>
  <c r="AB38" i="9" s="1"/>
  <c r="M42" i="9"/>
  <c r="E43" i="9" s="1"/>
  <c r="E44" i="9" s="1"/>
  <c r="AA16" i="9"/>
  <c r="AA18" i="9"/>
  <c r="AA20" i="9"/>
  <c r="AA39" i="9"/>
  <c r="AA40" i="9"/>
  <c r="AB39" i="9"/>
  <c r="AB16" i="9"/>
  <c r="AB40" i="9"/>
  <c r="AB15" i="9"/>
  <c r="Y17" i="9"/>
  <c r="AB17" i="9" s="1"/>
  <c r="N18" i="9"/>
  <c r="AB18" i="9" s="1"/>
  <c r="AB19" i="9"/>
  <c r="N20" i="9"/>
  <c r="AB20" i="9" s="1"/>
  <c r="AB21" i="9"/>
  <c r="N22" i="9"/>
  <c r="AB22" i="9" s="1"/>
  <c r="AB23" i="9"/>
  <c r="N24" i="9"/>
  <c r="AB24" i="9" s="1"/>
  <c r="AB25" i="9"/>
  <c r="AA15" i="9"/>
  <c r="AA42" i="9" l="1"/>
  <c r="AB42" i="9"/>
  <c r="N42" i="9"/>
  <c r="Y42" i="9"/>
  <c r="W31" i="8" l="1"/>
  <c r="U31" i="8"/>
  <c r="T31" i="8"/>
  <c r="S31" i="8"/>
  <c r="R31" i="8"/>
  <c r="Q31" i="8"/>
  <c r="P31" i="8"/>
  <c r="O31" i="8"/>
  <c r="N31" i="8"/>
  <c r="I31" i="8"/>
  <c r="H31" i="8"/>
  <c r="E31" i="8"/>
  <c r="V28" i="8"/>
  <c r="V25" i="8"/>
  <c r="V22" i="8"/>
  <c r="L18" i="8"/>
  <c r="K18" i="8"/>
  <c r="K15" i="8"/>
  <c r="E32" i="8" s="1"/>
  <c r="E33" i="8" l="1"/>
  <c r="V31" i="8"/>
  <c r="N32" i="8" s="1"/>
  <c r="N33" i="8" s="1"/>
  <c r="L15" i="8"/>
  <c r="W44" i="7"/>
  <c r="V44" i="7"/>
  <c r="U44" i="7"/>
  <c r="T44" i="7"/>
  <c r="S44" i="7"/>
  <c r="R44" i="7"/>
  <c r="Q44" i="7"/>
  <c r="P44" i="7"/>
  <c r="L44" i="7"/>
  <c r="K44" i="7"/>
  <c r="J44" i="7"/>
  <c r="I44" i="7"/>
  <c r="H44" i="7"/>
  <c r="G44" i="7"/>
  <c r="F44" i="7"/>
  <c r="E44" i="7"/>
  <c r="X43" i="7"/>
  <c r="M43" i="7"/>
  <c r="N43" i="7" s="1"/>
  <c r="X42" i="7"/>
  <c r="Y42" i="7" s="1"/>
  <c r="X41" i="7"/>
  <c r="Y41" i="7" s="1"/>
  <c r="X40" i="7"/>
  <c r="Y40" i="7" s="1"/>
  <c r="M39" i="7"/>
  <c r="N39" i="7" s="1"/>
  <c r="M38" i="7"/>
  <c r="N38" i="7" s="1"/>
  <c r="X37" i="7"/>
  <c r="Y37" i="7" s="1"/>
  <c r="X36" i="7"/>
  <c r="Y36" i="7" s="1"/>
  <c r="M35" i="7"/>
  <c r="N35" i="7" s="1"/>
  <c r="X34" i="7"/>
  <c r="Y34" i="7" s="1"/>
  <c r="X33" i="7"/>
  <c r="Y33" i="7" s="1"/>
  <c r="M32" i="7"/>
  <c r="N32" i="7" s="1"/>
  <c r="M31" i="7"/>
  <c r="AA31" i="7" s="1"/>
  <c r="M30" i="7"/>
  <c r="AA30" i="7" s="1"/>
  <c r="X29" i="7"/>
  <c r="Y29" i="7" s="1"/>
  <c r="M28" i="7"/>
  <c r="AA28" i="7" s="1"/>
  <c r="M27" i="7"/>
  <c r="AA27" i="7" s="1"/>
  <c r="Y26" i="7"/>
  <c r="X26" i="7"/>
  <c r="AA26" i="7" s="1"/>
  <c r="M25" i="7"/>
  <c r="X24" i="7"/>
  <c r="Y24" i="7" s="1"/>
  <c r="M23" i="7"/>
  <c r="AA23" i="7" s="1"/>
  <c r="M22" i="7"/>
  <c r="AA22" i="7" s="1"/>
  <c r="X21" i="7"/>
  <c r="Y21" i="7" s="1"/>
  <c r="X20" i="7"/>
  <c r="Y20" i="7" s="1"/>
  <c r="M19" i="7"/>
  <c r="AA19" i="7" s="1"/>
  <c r="M18" i="7"/>
  <c r="AA18" i="7" s="1"/>
  <c r="M17" i="7"/>
  <c r="M16" i="7"/>
  <c r="AA16" i="7" s="1"/>
  <c r="X15" i="7"/>
  <c r="Y15" i="7" s="1"/>
  <c r="AA20" i="7" l="1"/>
  <c r="AA24" i="7"/>
  <c r="M44" i="7"/>
  <c r="E45" i="7" s="1"/>
  <c r="E46" i="7" s="1"/>
  <c r="AA17" i="7"/>
  <c r="AA21" i="7"/>
  <c r="AA25" i="7"/>
  <c r="AA29" i="7"/>
  <c r="AB33" i="7"/>
  <c r="AB36" i="7"/>
  <c r="AB38" i="7"/>
  <c r="AB40" i="7"/>
  <c r="X44" i="7"/>
  <c r="P45" i="7" s="1"/>
  <c r="P46" i="7" s="1"/>
  <c r="AA32" i="7"/>
  <c r="AA33" i="7"/>
  <c r="AA34" i="7"/>
  <c r="AA35" i="7"/>
  <c r="AA36" i="7"/>
  <c r="AA37" i="7"/>
  <c r="AA38" i="7"/>
  <c r="AA39" i="7"/>
  <c r="AA40" i="7"/>
  <c r="AA41" i="7"/>
  <c r="AA42" i="7"/>
  <c r="Y44" i="7"/>
  <c r="AB32" i="7"/>
  <c r="AB34" i="7"/>
  <c r="AB35" i="7"/>
  <c r="AB37" i="7"/>
  <c r="AB39" i="7"/>
  <c r="AB41" i="7"/>
  <c r="AB42" i="7"/>
  <c r="AB15" i="7"/>
  <c r="N16" i="7"/>
  <c r="AB16" i="7" s="1"/>
  <c r="N17" i="7"/>
  <c r="AB17" i="7" s="1"/>
  <c r="N18" i="7"/>
  <c r="AB18" i="7" s="1"/>
  <c r="N19" i="7"/>
  <c r="AB19" i="7" s="1"/>
  <c r="AB20" i="7"/>
  <c r="AB21" i="7"/>
  <c r="N22" i="7"/>
  <c r="AB22" i="7" s="1"/>
  <c r="N23" i="7"/>
  <c r="AB23" i="7" s="1"/>
  <c r="AB24" i="7"/>
  <c r="N25" i="7"/>
  <c r="AB25" i="7" s="1"/>
  <c r="AB26" i="7"/>
  <c r="N27" i="7"/>
  <c r="AB27" i="7" s="1"/>
  <c r="N28" i="7"/>
  <c r="AB28" i="7" s="1"/>
  <c r="AB29" i="7"/>
  <c r="N30" i="7"/>
  <c r="AB30" i="7" s="1"/>
  <c r="N31" i="7"/>
  <c r="AB31" i="7" s="1"/>
  <c r="AA15" i="7"/>
  <c r="AA44" i="7" l="1"/>
  <c r="N44" i="7"/>
  <c r="AB44" i="7" s="1"/>
  <c r="V15" i="6"/>
  <c r="W15" i="6" s="1"/>
  <c r="E24" i="6"/>
  <c r="V17" i="6"/>
  <c r="W17" i="6"/>
  <c r="V19" i="6"/>
  <c r="W19" i="6" s="1"/>
  <c r="E21" i="6"/>
  <c r="F21" i="6"/>
  <c r="G21" i="6"/>
  <c r="H21" i="6"/>
  <c r="I21" i="6"/>
  <c r="J21" i="6"/>
  <c r="N21" i="6"/>
  <c r="O21" i="6"/>
  <c r="P21" i="6"/>
  <c r="Q21" i="6"/>
  <c r="R21" i="6"/>
  <c r="S21" i="6"/>
  <c r="T21" i="6"/>
  <c r="U21" i="6"/>
  <c r="V21" i="6"/>
  <c r="V22" i="6"/>
  <c r="W22" i="6" s="1"/>
  <c r="E25" i="6" l="1"/>
  <c r="W21" i="6"/>
  <c r="W39" i="4"/>
  <c r="V39" i="4"/>
  <c r="U39" i="4"/>
  <c r="T39" i="4"/>
  <c r="S39" i="4"/>
  <c r="R39" i="4"/>
  <c r="Q39" i="4"/>
  <c r="P39" i="4"/>
  <c r="L39" i="4"/>
  <c r="K39" i="4"/>
  <c r="J39" i="4"/>
  <c r="I39" i="4"/>
  <c r="H39" i="4"/>
  <c r="G39" i="4"/>
  <c r="F39" i="4"/>
  <c r="E39" i="4"/>
  <c r="AB38" i="4"/>
  <c r="M37" i="4"/>
  <c r="AA37" i="4" s="1"/>
  <c r="X36" i="4"/>
  <c r="Y36" i="4" s="1"/>
  <c r="AB36" i="4" s="1"/>
  <c r="X35" i="4"/>
  <c r="AA35" i="4" s="1"/>
  <c r="N34" i="4"/>
  <c r="M34" i="4"/>
  <c r="X32" i="4"/>
  <c r="Y32" i="4" s="1"/>
  <c r="X31" i="4"/>
  <c r="Y31" i="4" s="1"/>
  <c r="AB31" i="4" s="1"/>
  <c r="X30" i="4"/>
  <c r="Y30" i="4" s="1"/>
  <c r="AB30" i="4" s="1"/>
  <c r="X28" i="4"/>
  <c r="Y28" i="4" s="1"/>
  <c r="M28" i="4"/>
  <c r="N28" i="4" s="1"/>
  <c r="N27" i="4"/>
  <c r="AB27" i="4" s="1"/>
  <c r="M27" i="4"/>
  <c r="AA27" i="4" s="1"/>
  <c r="M26" i="4"/>
  <c r="AA26" i="4" s="1"/>
  <c r="M25" i="4"/>
  <c r="AA25" i="4" s="1"/>
  <c r="N24" i="4"/>
  <c r="M24" i="4"/>
  <c r="X23" i="4"/>
  <c r="Y23" i="4" s="1"/>
  <c r="M23" i="4"/>
  <c r="N23" i="4" s="1"/>
  <c r="M22" i="4"/>
  <c r="M21" i="4"/>
  <c r="AA21" i="4" s="1"/>
  <c r="M20" i="4"/>
  <c r="AA20" i="4" s="1"/>
  <c r="N19" i="4"/>
  <c r="M19" i="4"/>
  <c r="AA19" i="4" s="1"/>
  <c r="X18" i="4"/>
  <c r="Y18" i="4" s="1"/>
  <c r="N17" i="4"/>
  <c r="M17" i="4"/>
  <c r="M16" i="4"/>
  <c r="N16" i="4" s="1"/>
  <c r="X15" i="4"/>
  <c r="M15" i="4"/>
  <c r="N15" i="4" s="1"/>
  <c r="M15" i="3"/>
  <c r="N15" i="3" s="1"/>
  <c r="X15" i="3"/>
  <c r="M16" i="3"/>
  <c r="X16" i="3"/>
  <c r="AB16" i="3"/>
  <c r="M17" i="3"/>
  <c r="N17" i="3" s="1"/>
  <c r="AB17" i="3" s="1"/>
  <c r="AA17" i="3"/>
  <c r="M18" i="3"/>
  <c r="N18" i="3" s="1"/>
  <c r="M19" i="3"/>
  <c r="N19" i="3"/>
  <c r="M20" i="3"/>
  <c r="N20" i="3" s="1"/>
  <c r="AB20" i="3" s="1"/>
  <c r="M21" i="3"/>
  <c r="N21" i="3" s="1"/>
  <c r="AB21" i="3" s="1"/>
  <c r="M22" i="3"/>
  <c r="N22" i="3"/>
  <c r="X22" i="3"/>
  <c r="Y22" i="3" s="1"/>
  <c r="M23" i="3"/>
  <c r="N23" i="3" s="1"/>
  <c r="M24" i="3"/>
  <c r="N24" i="3" s="1"/>
  <c r="M25" i="3"/>
  <c r="N25" i="3" s="1"/>
  <c r="AB25" i="3" s="1"/>
  <c r="X25" i="3"/>
  <c r="Y25" i="3" s="1"/>
  <c r="M26" i="3"/>
  <c r="N26" i="3" s="1"/>
  <c r="AA26" i="3"/>
  <c r="X27" i="3"/>
  <c r="Y27" i="3" s="1"/>
  <c r="X28" i="3"/>
  <c r="Y28" i="3" s="1"/>
  <c r="AB28" i="3" s="1"/>
  <c r="X29" i="3"/>
  <c r="Y29" i="3" s="1"/>
  <c r="AB29" i="3" s="1"/>
  <c r="X30" i="3"/>
  <c r="Y30" i="3" s="1"/>
  <c r="AB30" i="3" s="1"/>
  <c r="X31" i="3"/>
  <c r="Y31" i="3" s="1"/>
  <c r="M32" i="3"/>
  <c r="N32" i="3" s="1"/>
  <c r="AB32" i="3" s="1"/>
  <c r="X33" i="3"/>
  <c r="Y33" i="3" s="1"/>
  <c r="M34" i="3"/>
  <c r="N34" i="3" s="1"/>
  <c r="AA34" i="3"/>
  <c r="X35" i="3"/>
  <c r="Y35" i="3" s="1"/>
  <c r="X36" i="3"/>
  <c r="Y36" i="3" s="1"/>
  <c r="X37" i="3"/>
  <c r="AA37" i="3" s="1"/>
  <c r="E38" i="3"/>
  <c r="F38" i="3"/>
  <c r="G38" i="3"/>
  <c r="H38" i="3"/>
  <c r="I38" i="3"/>
  <c r="J38" i="3"/>
  <c r="K38" i="3"/>
  <c r="L38" i="3"/>
  <c r="P38" i="3"/>
  <c r="Q38" i="3"/>
  <c r="R38" i="3"/>
  <c r="S38" i="3"/>
  <c r="T38" i="3"/>
  <c r="U38" i="3"/>
  <c r="V38" i="3"/>
  <c r="W38" i="3"/>
  <c r="AA18" i="4" l="1"/>
  <c r="AB28" i="4"/>
  <c r="Y35" i="4"/>
  <c r="AB35" i="4" s="1"/>
  <c r="AA33" i="3"/>
  <c r="N25" i="4"/>
  <c r="AB25" i="4" s="1"/>
  <c r="AA18" i="3"/>
  <c r="AA15" i="3"/>
  <c r="AB18" i="3"/>
  <c r="AB36" i="3"/>
  <c r="AA32" i="3"/>
  <c r="AA20" i="3"/>
  <c r="X39" i="4"/>
  <c r="P40" i="4" s="1"/>
  <c r="P41" i="4" s="1"/>
  <c r="AA17" i="4"/>
  <c r="N26" i="4"/>
  <c r="AB26" i="4" s="1"/>
  <c r="N37" i="4"/>
  <c r="AB37" i="4" s="1"/>
  <c r="AB35" i="3"/>
  <c r="AA28" i="3"/>
  <c r="AB24" i="3"/>
  <c r="AB22" i="3"/>
  <c r="AA16" i="4"/>
  <c r="AA23" i="4"/>
  <c r="AA24" i="4"/>
  <c r="AA34" i="4"/>
  <c r="AA36" i="3"/>
  <c r="AB34" i="3"/>
  <c r="AB31" i="3"/>
  <c r="AA30" i="3"/>
  <c r="AB26" i="3"/>
  <c r="AA24" i="3"/>
  <c r="AA22" i="3"/>
  <c r="M39" i="4"/>
  <c r="E40" i="4" s="1"/>
  <c r="E41" i="4" s="1"/>
  <c r="N20" i="4"/>
  <c r="AB20" i="4" s="1"/>
  <c r="AA22" i="4"/>
  <c r="M38" i="3"/>
  <c r="E39" i="3" s="1"/>
  <c r="E40" i="3" s="1"/>
  <c r="AB23" i="3"/>
  <c r="AB33" i="3"/>
  <c r="AB27" i="3"/>
  <c r="AB19" i="3"/>
  <c r="N38" i="3"/>
  <c r="AB17" i="4"/>
  <c r="X38" i="3"/>
  <c r="P39" i="3" s="1"/>
  <c r="P40" i="3" s="1"/>
  <c r="Y37" i="3"/>
  <c r="AB37" i="3" s="1"/>
  <c r="AA16" i="3"/>
  <c r="Y15" i="3"/>
  <c r="AA28" i="4"/>
  <c r="AA30" i="4"/>
  <c r="AA31" i="4"/>
  <c r="AA36" i="4"/>
  <c r="AB18" i="4"/>
  <c r="AA35" i="3"/>
  <c r="AA31" i="3"/>
  <c r="AA29" i="3"/>
  <c r="AA27" i="3"/>
  <c r="AA25" i="3"/>
  <c r="AA23" i="3"/>
  <c r="AA21" i="3"/>
  <c r="AA19" i="3"/>
  <c r="AB16" i="4"/>
  <c r="AB19" i="4"/>
  <c r="Y15" i="4"/>
  <c r="Y39" i="4" s="1"/>
  <c r="N21" i="4"/>
  <c r="AB21" i="4" s="1"/>
  <c r="N22" i="4"/>
  <c r="AB22" i="4" s="1"/>
  <c r="AB23" i="4"/>
  <c r="AB24" i="4"/>
  <c r="AB34" i="4"/>
  <c r="AA15" i="4"/>
  <c r="Y38" i="3" l="1"/>
  <c r="AA39" i="4"/>
  <c r="AB15" i="4"/>
  <c r="AB39" i="4" s="1"/>
  <c r="N39" i="4"/>
  <c r="AA38" i="3"/>
  <c r="AB15" i="3"/>
  <c r="AB38" i="3" s="1"/>
  <c r="N24" i="10"/>
</calcChain>
</file>

<file path=xl/sharedStrings.xml><?xml version="1.0" encoding="utf-8"?>
<sst xmlns="http://schemas.openxmlformats.org/spreadsheetml/2006/main" count="882" uniqueCount="280">
  <si>
    <t>WYDZIAŁ NAUK O ZDROWIU</t>
  </si>
  <si>
    <t>Kierunek</t>
  </si>
  <si>
    <t>Specjalność</t>
  </si>
  <si>
    <t>Forma studiów</t>
  </si>
  <si>
    <t>w</t>
  </si>
  <si>
    <t>sem</t>
  </si>
  <si>
    <t>ćw</t>
  </si>
  <si>
    <t>k</t>
  </si>
  <si>
    <t>zp</t>
  </si>
  <si>
    <t>pz</t>
  </si>
  <si>
    <t>sam</t>
  </si>
  <si>
    <t>godziny sem.</t>
  </si>
  <si>
    <t>ECTS</t>
  </si>
  <si>
    <t>Wydział / Oddział</t>
  </si>
  <si>
    <t>FIZJOTERAPIA</t>
  </si>
  <si>
    <t>Poziom kształcenia</t>
  </si>
  <si>
    <t>JEDNOLITE MAGISTERSKIE</t>
  </si>
  <si>
    <t>Profil kształcenia</t>
  </si>
  <si>
    <t>STACJONARNE</t>
  </si>
  <si>
    <t>Rok studiów</t>
  </si>
  <si>
    <t>Rok Akademicki</t>
  </si>
  <si>
    <t>wykłady</t>
  </si>
  <si>
    <t>seminarium</t>
  </si>
  <si>
    <t>ćwiczenia</t>
  </si>
  <si>
    <t>zajęcia kliniczne</t>
  </si>
  <si>
    <t>zaj. praktyczne</t>
  </si>
  <si>
    <t>praktyki zawodowe</t>
  </si>
  <si>
    <t>E-I</t>
  </si>
  <si>
    <t>E-learning</t>
  </si>
  <si>
    <t>sam.</t>
  </si>
  <si>
    <t>samokształcenie</t>
  </si>
  <si>
    <t>Lp.</t>
  </si>
  <si>
    <t>Przedmiot</t>
  </si>
  <si>
    <t>Liczba godzin</t>
  </si>
  <si>
    <t>Łączna liczba godzin</t>
  </si>
  <si>
    <t>Łączna liczba ECTS</t>
  </si>
  <si>
    <t>ZzO</t>
  </si>
  <si>
    <t>E</t>
  </si>
  <si>
    <t>Razem</t>
  </si>
  <si>
    <t>Liczba godzin bez samokształcenia</t>
  </si>
  <si>
    <t>Podpis Dziekana/Prodziekana</t>
  </si>
  <si>
    <t>E-l</t>
  </si>
  <si>
    <t>Kształcenie ruchowe i metodyka nauczania ruchu</t>
  </si>
  <si>
    <t>Język obcy (do wyboru studenta)</t>
  </si>
  <si>
    <t>Genetyka człowieka i uwarunkowań zdolności motorycznych</t>
  </si>
  <si>
    <t>Farmakologia</t>
  </si>
  <si>
    <t>Psychologia kliniczna i psychoterapia</t>
  </si>
  <si>
    <t>Fizykoterapia</t>
  </si>
  <si>
    <t>Socjologia niepelnosprawności i rehabilitacji</t>
  </si>
  <si>
    <t>Dydaktyka fizjoterapii</t>
  </si>
  <si>
    <t xml:space="preserve">Historia rehabilitacji i fizjoterapii </t>
  </si>
  <si>
    <t>Biomechanika</t>
  </si>
  <si>
    <t>Ekonomia i systemy ochrony zdrowia</t>
  </si>
  <si>
    <t>Zarządzanie i marketing</t>
  </si>
  <si>
    <t>Patologia ogólna</t>
  </si>
  <si>
    <t>Zajęcia fakultatywne - blok 1 sem. IV</t>
  </si>
  <si>
    <t>Zajęcia fakultatywne - blok 2 sem. IV</t>
  </si>
  <si>
    <t>ROK 2</t>
  </si>
  <si>
    <t>Forma zaliczenia          E-egzamin,                    ZzO - zalicz na ocenę, Z - zalicz  bez oceny</t>
  </si>
  <si>
    <t>dr n. med. Kinga Studzińska - Pasieka</t>
  </si>
  <si>
    <t>prof. dr hab. n. med. Tomasz Ferenc</t>
  </si>
  <si>
    <t>prof. dr hab. n. med. Ireneusz Majsterek</t>
  </si>
  <si>
    <t>dr n. med. Magdalena Wrzesińska</t>
  </si>
  <si>
    <t>dr hab. n. med. prof. nadzw. Elżbieta Miller</t>
  </si>
  <si>
    <t>prof. dr hab. n. med. Jurek Olszewski</t>
  </si>
  <si>
    <t>dr n. farm. Marcin Możdżan</t>
  </si>
  <si>
    <t>dr hab. n. hum. prof. nadzw. Romuald Holly</t>
  </si>
  <si>
    <t>dr hab. n. med. prof. nadzw. Ewa Majewska</t>
  </si>
  <si>
    <t>dr hab. n. med. prof. nadzw. Elżbieta Poziomska - Piątkowska</t>
  </si>
  <si>
    <t>Kierownik przedmiotu</t>
  </si>
  <si>
    <t>Kinezjologia</t>
  </si>
  <si>
    <t>dr hab. n. med. prof. nadzw. Jan Raczkowski</t>
  </si>
  <si>
    <t>Sport osób niepełnosprawnych</t>
  </si>
  <si>
    <t>prof. dr hab. Anna Jegier</t>
  </si>
  <si>
    <t>dr n. hum. Piotr Winczewski</t>
  </si>
  <si>
    <t>Kinezyterapia</t>
  </si>
  <si>
    <t>dr hab. n. med. prof. nadzw. Marta Woldańska - Okońska</t>
  </si>
  <si>
    <t>Pedagogika ogólna i  specjalna</t>
  </si>
  <si>
    <t>Zaopatrzenie ortopedyczne</t>
  </si>
  <si>
    <t>Bioetyka</t>
  </si>
  <si>
    <t>dr hab. n. med. prof. nadzw. Hanna Zielińska - Bliźniewska</t>
  </si>
  <si>
    <t>Zzo</t>
  </si>
  <si>
    <t>Semestr IV - letni</t>
  </si>
  <si>
    <t>Semestr III - zimowy</t>
  </si>
  <si>
    <t>Praktyka w pracowni kinezyterapii- wakacyjna po 4 semestrze</t>
  </si>
  <si>
    <t>Zajęcia fakultatywne - blok 4 sem. IV</t>
  </si>
  <si>
    <t>mgr Beata Pietrzak</t>
  </si>
  <si>
    <t>Praktyki asystencka-wdrożeniowa</t>
  </si>
  <si>
    <t>Socjologia</t>
  </si>
  <si>
    <t>dr n. med. Andrzej Kozdraj</t>
  </si>
  <si>
    <t>Prawo medyczne w fizjoterapii</t>
  </si>
  <si>
    <t>prof. dr hab. n. med. Jan Kowalski</t>
  </si>
  <si>
    <t>Zdrowie publiczne</t>
  </si>
  <si>
    <t>prof. dr hab. n. med. Jolanta Kujawa</t>
  </si>
  <si>
    <t>Fizjoterapia ogólna</t>
  </si>
  <si>
    <t>Kwalifikowana pierwsza pomoc medyczna</t>
  </si>
  <si>
    <t>Psychologia</t>
  </si>
  <si>
    <t>dr n. hum. Anna Alichniewicz</t>
  </si>
  <si>
    <t>Filozofia</t>
  </si>
  <si>
    <t>Biostatystyka</t>
  </si>
  <si>
    <t>dr n. przyr. Tadeusz Nawarycz</t>
  </si>
  <si>
    <t>Biofizyka</t>
  </si>
  <si>
    <t>Biochemia</t>
  </si>
  <si>
    <t>prof.dr hab. n. med. prof. Andrzej Buczyński</t>
  </si>
  <si>
    <t>Demografia i epidemiologia</t>
  </si>
  <si>
    <t>prof. dr hab. n. med. Jan Błaszczyk</t>
  </si>
  <si>
    <t>Fizjologia</t>
  </si>
  <si>
    <t>Biologia medyczna</t>
  </si>
  <si>
    <t>prof. dr hab. n. med. Mirosław Topol</t>
  </si>
  <si>
    <t>Anatomia prawidłowa człowieka i funkcjonalna</t>
  </si>
  <si>
    <t>Z</t>
  </si>
  <si>
    <t>mgr inż. Witold Kozakiewicz</t>
  </si>
  <si>
    <t>Przysposobienie biblioteczne</t>
  </si>
  <si>
    <t>mgr Renata Kielan</t>
  </si>
  <si>
    <t>Szkolenie BHP</t>
  </si>
  <si>
    <t>dr n. med.. Bogumiła Kempińska-Mirosławska</t>
  </si>
  <si>
    <t>Promocja zdrowia i profilaktyka w społeczeństwach na przełomie dziejów</t>
  </si>
  <si>
    <t>Etyka</t>
  </si>
  <si>
    <t>dr hab. n. o zdrowiu prof. nadzw. Radosław Zajdel</t>
  </si>
  <si>
    <t>Technlogia informacyjna</t>
  </si>
  <si>
    <t>dr n. med. Krzysztof Bortnik</t>
  </si>
  <si>
    <t>Wychowanie fizyczne (do wyboru studenta)</t>
  </si>
  <si>
    <t>dr n med. Kinga Studzińska - Pasieka</t>
  </si>
  <si>
    <t>Semestr II - letni</t>
  </si>
  <si>
    <t>Semestr I - zimowy</t>
  </si>
  <si>
    <t>ROK 1</t>
  </si>
  <si>
    <t>Fakultet - Fizjoterapia w medycynie sportowej i regeneracji - blok 4 - sem. IV</t>
  </si>
  <si>
    <t>Fakultet - Inteligencja emocjonalna - blok 4 - sem. IV</t>
  </si>
  <si>
    <t>Fakultet - Psychospołeczne aspekty stresu - blok 3 - sem. IV</t>
  </si>
  <si>
    <t>dr Jolanta Krukowska</t>
  </si>
  <si>
    <t>Fakultet - Terapia zajęciowa - blok 3 - sem. IV</t>
  </si>
  <si>
    <t>Fakultet - Hydrokinezyterapia - blok 2 - sem. IV</t>
  </si>
  <si>
    <t>prof. dr hab. n. biol. Wiesława Fogel</t>
  </si>
  <si>
    <t>Fakultet - Fascynujący organ -mózg - blok 2 - sem. IV</t>
  </si>
  <si>
    <t>dr n. wojsk. Włodzimierz Leszczyński</t>
  </si>
  <si>
    <t>Fakultet - Służba zdrowia w systemie bezpieczeństwa państwa - blok 1 - sem. IV</t>
  </si>
  <si>
    <t>Fakultet - Medyczny trening terapeutyczny - blok 1 - sem IV</t>
  </si>
  <si>
    <t>ROK 3</t>
  </si>
  <si>
    <t>Semestr V- zimowy</t>
  </si>
  <si>
    <t>Semestr VI - letni</t>
  </si>
  <si>
    <t>Forma zaliczenia       E-egzamin,                    ZzO - zalicz na ocenę, Z - zalicz  bez oceny</t>
  </si>
  <si>
    <t>Metody specjalne fizjoterapii cz. I</t>
  </si>
  <si>
    <t>Masaż leczniczy</t>
  </si>
  <si>
    <t>Kliniczne podstawy fizjoterapii w ginekologii i położnictwie</t>
  </si>
  <si>
    <t>prof. dr hab. Andrzej Malinowski</t>
  </si>
  <si>
    <t>Fizjoterapia kliniczna w ginekologii</t>
  </si>
  <si>
    <t>prof. dr hab. n. med. Agata Karowicz - Bilińska</t>
  </si>
  <si>
    <t>Masaż limfatyczny</t>
  </si>
  <si>
    <t>Fizjoterapia kliniczna w otolaryngologii</t>
  </si>
  <si>
    <t>Kliniczne podstawy fizjoterapii w chirurgii</t>
  </si>
  <si>
    <t>Fizjoterapia kliniczna w chirurgii</t>
  </si>
  <si>
    <t>Kliniczne podstawy fizjoterapii w reumatologii</t>
  </si>
  <si>
    <t>Fizjoterapia kliniczna w dysfunkcjach narządu ruchu w reumatologii</t>
  </si>
  <si>
    <t>Kliniczne podstawy fizjoterapii w neurochirurgii</t>
  </si>
  <si>
    <t>Kliniczne podstawy fizjoterapii w neurologii</t>
  </si>
  <si>
    <t>Fizjoterapia kliniczna w dysfunkcjach narządu ruchu w neurologii i neurochirurgii</t>
  </si>
  <si>
    <t>Kiliniczne podstawy fizjoterapii w ortopedii i traumatologii</t>
  </si>
  <si>
    <t>Kliniczne podstawy fizjoterapii w intensywnej terapii</t>
  </si>
  <si>
    <t>Kliniczne podstawy fizjoterapii w kardiologii</t>
  </si>
  <si>
    <t>Fizjoterapia kliniczna w chorobach wewnętrznych - w kardiologii</t>
  </si>
  <si>
    <t>Fizjoterapia kliniczna w dysfunkcjach narządu ruchu - w ortopedii i tarumatologii</t>
  </si>
  <si>
    <t>Kliniczne podstawy fizjoterapii w geriatrii</t>
  </si>
  <si>
    <t>prof. dr hab. n. med. Tomasz Kostka</t>
  </si>
  <si>
    <t>Fizjoterapia kliniczna w chorobach wewnętrznych - w geriatrii</t>
  </si>
  <si>
    <t>Fizjoterapia kliniczna w neurologii dziecięcej</t>
  </si>
  <si>
    <t>Zajęcia fakultatywne - blok 1 sem. V</t>
  </si>
  <si>
    <t>Zajęcia fakultatywne - blok 2 sem. V</t>
  </si>
  <si>
    <t>Zajęcia fakultatywne - blok 1 sem. VI</t>
  </si>
  <si>
    <t>Zajęcia fakultatywne - blok 2 sem. VI</t>
  </si>
  <si>
    <t>Zajęcia fakultatywne - blok 3 sem. VI</t>
  </si>
  <si>
    <t>Praktyka w zakresie fizjoterapii klinicznej dzieci, osób doroslych i fizykoterapii</t>
  </si>
  <si>
    <t>Fakultet - Muzykoterapia i choreoterapia - blok 1 - sem. V</t>
  </si>
  <si>
    <t>Fakultet - Nowoczesne rozwiązania konstrukcyjne w protetyce - blok 2 - sem. V</t>
  </si>
  <si>
    <t>Fakultet - Fizjoterapia w dermatologii estetycznej - blok 1 - sem. VI</t>
  </si>
  <si>
    <t>Fakultet- Projektowanie i analiza badań ankietowych w ochronie zdrowia - blok 1 - sem. VI</t>
  </si>
  <si>
    <t>Fakultet - Neurofizjologia kliniczna dla neurorehabilitacji - blok 1 - sem. VI</t>
  </si>
  <si>
    <t>Fakultet - Fizjoterapia w chorobach jamy ustnej i narządu żucia - blok 2 - sem. VI</t>
  </si>
  <si>
    <t>prof. dr hab. n. med. Marcin Kozakiewicz</t>
  </si>
  <si>
    <t>Fakultet - Endokrynologia wysiłku fizycznego - blok 2 - sem. VI</t>
  </si>
  <si>
    <t>Fakultet - Metody neurofizjologiczne w rehablitacji - blok 2 - sem. VI</t>
  </si>
  <si>
    <t>Fakultet - Fizjoterapia dzieci autystycznych - blok 3 - sem. VI</t>
  </si>
  <si>
    <t>Fakultet - Strategie terapeutyczne w terapii zajęciowej - blok 3 - sem. VI</t>
  </si>
  <si>
    <t>dr n. med. Jolanta Krukowska</t>
  </si>
  <si>
    <t>Fakultet - Fizjoterapia w chorobach psychosomatycznych blok 3 - sem. VI</t>
  </si>
  <si>
    <t>ROK 4</t>
  </si>
  <si>
    <t>Semestr VII - zimowy</t>
  </si>
  <si>
    <t>Semestr VIII - letni</t>
  </si>
  <si>
    <t>Metody specjalne fizjoterapii cz. II</t>
  </si>
  <si>
    <t>Terapia manualna</t>
  </si>
  <si>
    <t>Metodologia badań naukowych</t>
  </si>
  <si>
    <t>Kliniczne podstawy fizjoterapii w psychiatrii</t>
  </si>
  <si>
    <t>Fizjoterapia kliniczna w psychiatrii</t>
  </si>
  <si>
    <t>Kliniczne podstawy fizjoterapii w pulmonologii</t>
  </si>
  <si>
    <t>Fizjoterapia kliniczna w pulmonologii</t>
  </si>
  <si>
    <t>prof. dr hab. n. med. Alina Morawiec - Sztandera</t>
  </si>
  <si>
    <t>Fizjoterapia kliniczna w chorobach wewnętrznych - w onkologii i medycynie paliatywnej</t>
  </si>
  <si>
    <t>Fizjoterapia kliniczna w chorobach wewnętrznych - w pediatrii</t>
  </si>
  <si>
    <t>prof. dr hab. n. med. Jerzy Niedzielski</t>
  </si>
  <si>
    <t>Diagnostyka funkcjonalna i programowanie rehabilitacji w geriatrii</t>
  </si>
  <si>
    <t>Medycyna fizykalna i baleoklimatologia</t>
  </si>
  <si>
    <t>Balneochemia</t>
  </si>
  <si>
    <t>prof. dr hab. Ireneusz Majsterek</t>
  </si>
  <si>
    <t>Protetyka i ortotyka</t>
  </si>
  <si>
    <t>Diagnostyka funkcjonalna i programowanie rehablitacji w chorobach układu nerwowego</t>
  </si>
  <si>
    <t>Diagnostyka funkcjonalna i programowanie rehabilitacji w onkologii i medycynie paliatywnej</t>
  </si>
  <si>
    <t>Diagnostyka funkcjonalna i programowanie rehabilitacji w chorobach układu oddechowego</t>
  </si>
  <si>
    <t>Diagnostyka funkcjonalna i programowanie rehabilitacji w kardiologii</t>
  </si>
  <si>
    <t>Adaptowana aktywność fizyczna</t>
  </si>
  <si>
    <t>prof. dr hab. n. med. Anna Jegier</t>
  </si>
  <si>
    <t>Praktyka w zakresie fizjoterapii klinicznej dzieci, osób dorosłych i fizykoterapia</t>
  </si>
  <si>
    <t>Fakultet - Edukacja zdrowotna i promocja zdrowia - blok 1 - sem VII</t>
  </si>
  <si>
    <t>Fakultet - Ergonomia w rehabilitacji - blok 1 - sem. VII</t>
  </si>
  <si>
    <t>dr hab. n. med. prof. nadzw. Robert Irzmański</t>
  </si>
  <si>
    <t>Fakultet - Zaburzenia chodu w chorobach neurologicznych - blok 1 - sem. VIII</t>
  </si>
  <si>
    <t>Fakultet - Gimnastyka kompensacyjno - korekcyjna - blok 1 - sem. VIII</t>
  </si>
  <si>
    <t>Fakultet - Metody specjalne - ich zastosowanie w chorobach okresu niemowlęcego, u dzieci ryzyka oraz pacjentów z zaburzeniami rozwoju - blok 1 - sem. VIII</t>
  </si>
  <si>
    <t>Fakultet - Hiperkinetyczne zaburzenia ruchu - blok 1 - sem.
VIII</t>
  </si>
  <si>
    <t>ROK 5</t>
  </si>
  <si>
    <t xml:space="preserve"> </t>
  </si>
  <si>
    <t>Seminarium magisterskie</t>
  </si>
  <si>
    <t>wymienieni w planie zajęć profesorowie i adiunkci</t>
  </si>
  <si>
    <t>Przygotowanie od egzaminu PEF</t>
  </si>
  <si>
    <t>Praktyka fizjoterapeutyczna - ciągła wybieralna</t>
  </si>
  <si>
    <t>INFORMATOR</t>
  </si>
  <si>
    <t>2017/2018</t>
  </si>
  <si>
    <t>OPIEKUNOWIE POSZCZEGÓLNYCH LAT</t>
  </si>
  <si>
    <t>Fizjoterapia jednolite studia magisterskie</t>
  </si>
  <si>
    <t>NA KIERUNKU FIZJOTERAPIA</t>
  </si>
  <si>
    <r>
      <rPr>
        <b/>
        <sz val="12"/>
        <rFont val="Times New Roman"/>
        <family val="1"/>
        <charset val="238"/>
      </rPr>
      <t xml:space="preserve">– 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 dr n.med. Tomasz Adamczewski </t>
    </r>
  </si>
  <si>
    <t>dr n. hum. Jakub Stempień</t>
  </si>
  <si>
    <t xml:space="preserve">prof. dr hab. n.med. Irena Maniecka-Bryła </t>
  </si>
  <si>
    <t>prof. dr hab. n. med. Ewa Sewerynek</t>
  </si>
  <si>
    <t>Semestr V - zimowy</t>
  </si>
  <si>
    <t>Semestr IX - zimowy</t>
  </si>
  <si>
    <t>Semestr X - letni</t>
  </si>
  <si>
    <t>2018/2019</t>
  </si>
  <si>
    <t>2019/2020</t>
  </si>
  <si>
    <t>2020/2021</t>
  </si>
  <si>
    <t>2021/2022</t>
  </si>
  <si>
    <t xml:space="preserve"> prof. dr hab. n.med. Tomasz Gaszyński </t>
  </si>
  <si>
    <t>dr n. hum.Krzysztof Rosa</t>
  </si>
  <si>
    <t>dr n. ekon. Adam Depta</t>
  </si>
  <si>
    <t>Zajęcia fakultatywne - blok 3 sem. IV</t>
  </si>
  <si>
    <t>dr n. med. Zygmunt Pawlik</t>
  </si>
  <si>
    <t>Fakultet - Nowoczesne środki pomocnicze stosowane w zaopatrzeniu osób niepełnosprawnych - blok 1 -sem. V</t>
  </si>
  <si>
    <t>Fakultet - Arteterapla - blok 2 - sem. V</t>
  </si>
  <si>
    <t>Fakultet - Przedsiębiorczość i innowacje w fizjoterapii - blok 2</t>
  </si>
  <si>
    <t>Fakultet - Anatomia palpacyjna - blok 1 -sem. V</t>
  </si>
  <si>
    <t>dr n. med. Robert Klimkiewicz</t>
  </si>
  <si>
    <t>Fakultet -Komunikacja interpersonalna w ochronie zdrowia  - blok 2 -sem. V</t>
  </si>
  <si>
    <t>dr hab. n.prawnych Małgorzata Serwach</t>
  </si>
  <si>
    <t>dr n.med. Zygmunt Pawlik</t>
  </si>
  <si>
    <t>Fakultet - Odpowiedzialność prawna fizjoterapeutów - jak chronić się przed roszczeniami odszkodowawczymi - blok 1 - sem VII</t>
  </si>
  <si>
    <t>mgr Ewa Zielińska</t>
  </si>
  <si>
    <t>prof. dr hab. n. med. Joanna Narbutt</t>
  </si>
  <si>
    <t>nabór 2017/2018</t>
  </si>
  <si>
    <t>dr n. med. Mariusz Łochowski</t>
  </si>
  <si>
    <t>prof. dr hab. n. med. Wiesław Konopka</t>
  </si>
  <si>
    <t>dr hab. n. med. prof. uczelni Marta Woldańska - Okońska</t>
  </si>
  <si>
    <t>dr hab. n. med. prof. uczelni Elżbieta Poziomska - Piątkowska</t>
  </si>
  <si>
    <t>dr hab. n. med. prof. uczelni Maciej Radek</t>
  </si>
  <si>
    <t>dr hab. n. med. prof. uczelni Marcin Domżalski</t>
  </si>
  <si>
    <t>dr hab. n. med. prof. uczelni Robert Irzmański</t>
  </si>
  <si>
    <t>dr hab. n. med. prof. uczelni Jan Raczkowski</t>
  </si>
  <si>
    <t>dr hab. n. med. prof. uczelni Elżbieta Miller</t>
  </si>
  <si>
    <t>dr hab. n. med. prof. uczelni Hanna Zielińska - Bliźniewska</t>
  </si>
  <si>
    <t>dr hab. n. med. prof. uczelni Piotr Gałecki</t>
  </si>
  <si>
    <t>dr hab. n. med. prof. uczelni Marta Okońska - Woldańska</t>
  </si>
  <si>
    <t xml:space="preserve"> dr n. med. Mariusz Łochowski</t>
  </si>
  <si>
    <t>prof. dr hab. n.med. Andrzej Bogucki</t>
  </si>
  <si>
    <t>Kliniczne podstawy fizjoterapii w pediatrii</t>
  </si>
  <si>
    <t>Kliniczne podstawy fizjoterapii w onkologii i medycynie paliatywnej</t>
  </si>
  <si>
    <t>Diagnostyka funkcjonalna i programowanie rehabilitacji w reumatologii</t>
  </si>
  <si>
    <t>Diagnostyka funkcjonalna i programowanie rehabilitacji w pediatrii</t>
  </si>
  <si>
    <t>Diagnostyka funkcjonalna i programowanie rehabilitacji w ginekologii i położnictwie</t>
  </si>
  <si>
    <t>Diagnostyka funkcjonalna i programowanie rehabilitacji w ortopedii i traumatologii</t>
  </si>
  <si>
    <t>dr n. med. Magdalena Pruszyńska</t>
  </si>
  <si>
    <t>prof. dr hab. n.med. Jarosław Fabiś</t>
  </si>
  <si>
    <t>dr n. med..Robert Klimkiewicz</t>
  </si>
  <si>
    <t>dr n.med. Joanna Kapusta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</si>
</sst>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rgb="FF000000"/>
      <name val="Calibri"/>
      <family val="2"/>
    </font>
    <font>
      <sz val="11"/>
      <color theme="1"/>
      <name val="Calibri"/>
      <family val="2"/>
      <charset val="238"/>
      <scheme val="minor"/>
    </font>
    <font>
      <sz val="11.5"/>
      <name val="Calibri"/>
      <family val="2"/>
      <charset val="238"/>
      <scheme val="minor"/>
    </font>
    <font>
      <b/>
      <sz val="11.5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.5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0"/>
      <name val="Times New Roman"/>
      <family val="1"/>
      <charset val="238"/>
    </font>
    <font>
      <sz val="10"/>
      <name val="Arial CE"/>
      <charset val="238"/>
    </font>
    <font>
      <b/>
      <sz val="18"/>
      <name val="Arial CE"/>
      <charset val="238"/>
    </font>
    <font>
      <b/>
      <sz val="18"/>
      <color theme="1"/>
      <name val="Calibri"/>
      <family val="2"/>
      <scheme val="minor"/>
    </font>
    <font>
      <sz val="16"/>
      <name val="Arial CE"/>
      <charset val="238"/>
    </font>
    <font>
      <sz val="16"/>
      <color theme="1"/>
      <name val="Calibri"/>
      <family val="2"/>
      <scheme val="minor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.5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7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0" fontId="4" fillId="0" borderId="2"/>
    <xf numFmtId="0" fontId="8" fillId="0" borderId="2"/>
    <xf numFmtId="0" fontId="8" fillId="0" borderId="2"/>
    <xf numFmtId="0" fontId="8" fillId="0" borderId="2"/>
  </cellStyleXfs>
  <cellXfs count="654">
    <xf numFmtId="0" fontId="0" fillId="0" borderId="0" xfId="0"/>
    <xf numFmtId="0" fontId="2" fillId="0" borderId="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6" fillId="0" borderId="0" xfId="0" applyFont="1"/>
    <xf numFmtId="0" fontId="6" fillId="0" borderId="2" xfId="0" applyFont="1" applyBorder="1"/>
    <xf numFmtId="0" fontId="6" fillId="0" borderId="2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0" xfId="0" applyFont="1"/>
    <xf numFmtId="0" fontId="7" fillId="2" borderId="0" xfId="0" applyFont="1" applyFill="1"/>
    <xf numFmtId="1" fontId="6" fillId="0" borderId="0" xfId="0" applyNumberFormat="1" applyFont="1"/>
    <xf numFmtId="0" fontId="7" fillId="0" borderId="1" xfId="0" applyFont="1" applyFill="1" applyBorder="1" applyAlignment="1">
      <alignment horizontal="center" vertical="top" wrapText="1"/>
    </xf>
    <xf numFmtId="1" fontId="3" fillId="0" borderId="22" xfId="0" applyNumberFormat="1" applyFont="1" applyFill="1" applyBorder="1" applyAlignment="1">
      <alignment horizontal="center" vertical="top" wrapText="1"/>
    </xf>
    <xf numFmtId="1" fontId="3" fillId="0" borderId="11" xfId="0" applyNumberFormat="1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1" fontId="3" fillId="0" borderId="12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1" fontId="3" fillId="0" borderId="4" xfId="0" applyNumberFormat="1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6" fillId="0" borderId="0" xfId="0" applyFont="1" applyFill="1"/>
    <xf numFmtId="0" fontId="3" fillId="0" borderId="1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left" vertical="center" textRotation="90" wrapText="1"/>
    </xf>
    <xf numFmtId="0" fontId="2" fillId="0" borderId="3" xfId="0" applyFont="1" applyFill="1" applyBorder="1" applyAlignment="1">
      <alignment horizontal="left" vertical="center" textRotation="90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1" fontId="2" fillId="0" borderId="21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1" fontId="2" fillId="0" borderId="7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" fontId="2" fillId="0" borderId="4" xfId="0" applyNumberFormat="1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left" vertical="top" wrapText="1"/>
    </xf>
    <xf numFmtId="1" fontId="2" fillId="0" borderId="38" xfId="0" applyNumberFormat="1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left" vertical="top"/>
    </xf>
    <xf numFmtId="1" fontId="2" fillId="0" borderId="39" xfId="0" applyNumberFormat="1" applyFont="1" applyFill="1" applyBorder="1" applyAlignment="1">
      <alignment horizontal="right" vertical="top" wrapText="1"/>
    </xf>
    <xf numFmtId="0" fontId="6" fillId="0" borderId="2" xfId="0" applyFont="1" applyFill="1" applyBorder="1"/>
    <xf numFmtId="0" fontId="2" fillId="0" borderId="22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left" vertical="top" wrapText="1"/>
    </xf>
    <xf numFmtId="0" fontId="3" fillId="3" borderId="16" xfId="0" applyFont="1" applyFill="1" applyBorder="1" applyAlignment="1">
      <alignment horizontal="left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0" fontId="6" fillId="3" borderId="16" xfId="0" applyFont="1" applyFill="1" applyBorder="1" applyAlignment="1">
      <alignment horizontal="center" vertical="top" wrapText="1"/>
    </xf>
    <xf numFmtId="1" fontId="3" fillId="3" borderId="24" xfId="0" applyNumberFormat="1" applyFont="1" applyFill="1" applyBorder="1" applyAlignment="1">
      <alignment horizontal="center" vertical="top" wrapText="1"/>
    </xf>
    <xf numFmtId="1" fontId="3" fillId="3" borderId="25" xfId="0" applyNumberFormat="1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16" xfId="0" applyFont="1" applyFill="1" applyBorder="1" applyAlignment="1">
      <alignment horizontal="left" vertical="top" wrapText="1"/>
    </xf>
    <xf numFmtId="0" fontId="6" fillId="3" borderId="29" xfId="0" applyFont="1" applyFill="1" applyBorder="1" applyAlignment="1">
      <alignment horizontal="left" vertical="top" wrapText="1"/>
    </xf>
    <xf numFmtId="1" fontId="3" fillId="3" borderId="2" xfId="0" applyNumberFormat="1" applyFont="1" applyFill="1" applyBorder="1" applyAlignment="1">
      <alignment horizontal="center" vertical="top" wrapText="1"/>
    </xf>
    <xf numFmtId="1" fontId="3" fillId="3" borderId="31" xfId="0" applyNumberFormat="1" applyFont="1" applyFill="1" applyBorder="1" applyAlignment="1">
      <alignment horizontal="center" vertical="top" wrapText="1"/>
    </xf>
    <xf numFmtId="0" fontId="3" fillId="3" borderId="40" xfId="0" applyFont="1" applyFill="1" applyBorder="1" applyAlignment="1">
      <alignment horizontal="left" vertical="top" wrapText="1"/>
    </xf>
    <xf numFmtId="0" fontId="3" fillId="3" borderId="17" xfId="0" applyFont="1" applyFill="1" applyBorder="1" applyAlignment="1">
      <alignment horizontal="left" vertical="top" wrapText="1"/>
    </xf>
    <xf numFmtId="0" fontId="6" fillId="3" borderId="17" xfId="0" applyFont="1" applyFill="1" applyBorder="1" applyAlignment="1">
      <alignment horizontal="left" vertical="top" wrapText="1"/>
    </xf>
    <xf numFmtId="0" fontId="6" fillId="3" borderId="28" xfId="0" applyFont="1" applyFill="1" applyBorder="1" applyAlignment="1">
      <alignment horizontal="left" vertical="top" wrapText="1"/>
    </xf>
    <xf numFmtId="0" fontId="6" fillId="3" borderId="26" xfId="0" applyFont="1" applyFill="1" applyBorder="1" applyAlignment="1">
      <alignment horizontal="left" vertical="top" wrapText="1"/>
    </xf>
    <xf numFmtId="0" fontId="6" fillId="3" borderId="27" xfId="0" applyFont="1" applyFill="1" applyBorder="1" applyAlignment="1">
      <alignment horizontal="left" vertical="top" wrapText="1"/>
    </xf>
    <xf numFmtId="1" fontId="3" fillId="3" borderId="22" xfId="0" applyNumberFormat="1" applyFont="1" applyFill="1" applyBorder="1" applyAlignment="1">
      <alignment horizontal="center" vertical="top" wrapText="1"/>
    </xf>
    <xf numFmtId="1" fontId="3" fillId="3" borderId="34" xfId="0" applyNumberFormat="1" applyFont="1" applyFill="1" applyBorder="1" applyAlignment="1">
      <alignment horizontal="center" vertical="top" wrapText="1"/>
    </xf>
    <xf numFmtId="0" fontId="6" fillId="0" borderId="41" xfId="0" applyFont="1" applyFill="1" applyBorder="1" applyAlignment="1">
      <alignment horizontal="center" vertical="top" wrapText="1"/>
    </xf>
    <xf numFmtId="0" fontId="6" fillId="0" borderId="42" xfId="0" applyFont="1" applyFill="1" applyBorder="1" applyAlignment="1">
      <alignment horizontal="center" vertical="top" wrapText="1"/>
    </xf>
    <xf numFmtId="1" fontId="2" fillId="0" borderId="42" xfId="0" applyNumberFormat="1" applyFont="1" applyFill="1" applyBorder="1" applyAlignment="1">
      <alignment horizontal="center" vertical="top" wrapText="1"/>
    </xf>
    <xf numFmtId="0" fontId="6" fillId="0" borderId="43" xfId="0" applyFont="1" applyFill="1" applyBorder="1" applyAlignment="1">
      <alignment horizontal="center" vertical="top" wrapText="1"/>
    </xf>
    <xf numFmtId="1" fontId="3" fillId="3" borderId="44" xfId="0" applyNumberFormat="1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textRotation="255" wrapText="1"/>
    </xf>
    <xf numFmtId="0" fontId="6" fillId="0" borderId="8" xfId="0" applyFont="1" applyFill="1" applyBorder="1" applyAlignment="1">
      <alignment horizontal="center" vertical="top" wrapText="1"/>
    </xf>
    <xf numFmtId="1" fontId="2" fillId="0" borderId="8" xfId="0" applyNumberFormat="1" applyFont="1" applyFill="1" applyBorder="1" applyAlignment="1">
      <alignment horizontal="center" vertical="top" wrapText="1"/>
    </xf>
    <xf numFmtId="0" fontId="6" fillId="0" borderId="45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46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9" fillId="0" borderId="2" xfId="2" applyFont="1"/>
    <xf numFmtId="1" fontId="9" fillId="0" borderId="2" xfId="2" applyNumberFormat="1" applyFont="1"/>
    <xf numFmtId="0" fontId="2" fillId="0" borderId="2" xfId="2" applyFont="1" applyBorder="1" applyAlignment="1">
      <alignment horizontal="left" vertical="top"/>
    </xf>
    <xf numFmtId="0" fontId="6" fillId="4" borderId="27" xfId="2" applyFont="1" applyFill="1" applyBorder="1" applyAlignment="1">
      <alignment horizontal="left" vertical="top" wrapText="1"/>
    </xf>
    <xf numFmtId="0" fontId="6" fillId="4" borderId="26" xfId="2" applyFont="1" applyFill="1" applyBorder="1" applyAlignment="1">
      <alignment horizontal="left" vertical="top" wrapText="1"/>
    </xf>
    <xf numFmtId="0" fontId="6" fillId="4" borderId="28" xfId="2" applyFont="1" applyFill="1" applyBorder="1" applyAlignment="1">
      <alignment horizontal="left" vertical="top" wrapText="1"/>
    </xf>
    <xf numFmtId="0" fontId="6" fillId="4" borderId="17" xfId="2" applyFont="1" applyFill="1" applyBorder="1" applyAlignment="1">
      <alignment horizontal="left" vertical="top" wrapText="1"/>
    </xf>
    <xf numFmtId="0" fontId="3" fillId="4" borderId="26" xfId="2" applyFont="1" applyFill="1" applyBorder="1" applyAlignment="1">
      <alignment horizontal="left" vertical="top" wrapText="1"/>
    </xf>
    <xf numFmtId="0" fontId="3" fillId="4" borderId="10" xfId="2" applyFont="1" applyFill="1" applyBorder="1" applyAlignment="1">
      <alignment horizontal="left" vertical="top" wrapText="1"/>
    </xf>
    <xf numFmtId="0" fontId="6" fillId="4" borderId="9" xfId="2" applyFont="1" applyFill="1" applyBorder="1" applyAlignment="1">
      <alignment horizontal="left" vertical="top" wrapText="1"/>
    </xf>
    <xf numFmtId="1" fontId="3" fillId="4" borderId="31" xfId="2" applyNumberFormat="1" applyFont="1" applyFill="1" applyBorder="1" applyAlignment="1">
      <alignment horizontal="center" vertical="top" wrapText="1"/>
    </xf>
    <xf numFmtId="1" fontId="3" fillId="4" borderId="2" xfId="2" applyNumberFormat="1" applyFont="1" applyFill="1" applyBorder="1" applyAlignment="1">
      <alignment horizontal="center" vertical="top" wrapText="1"/>
    </xf>
    <xf numFmtId="0" fontId="6" fillId="4" borderId="29" xfId="2" applyFont="1" applyFill="1" applyBorder="1" applyAlignment="1">
      <alignment horizontal="left" vertical="top" wrapText="1"/>
    </xf>
    <xf numFmtId="0" fontId="6" fillId="4" borderId="16" xfId="2" applyFont="1" applyFill="1" applyBorder="1" applyAlignment="1">
      <alignment horizontal="left" vertical="top" wrapText="1"/>
    </xf>
    <xf numFmtId="0" fontId="3" fillId="4" borderId="2" xfId="2" applyFont="1" applyFill="1" applyBorder="1" applyAlignment="1">
      <alignment horizontal="left" vertical="top" wrapText="1"/>
    </xf>
    <xf numFmtId="0" fontId="3" fillId="4" borderId="8" xfId="2" applyFont="1" applyFill="1" applyBorder="1" applyAlignment="1">
      <alignment horizontal="left" vertical="top" wrapText="1"/>
    </xf>
    <xf numFmtId="0" fontId="6" fillId="4" borderId="7" xfId="2" applyFont="1" applyFill="1" applyBorder="1" applyAlignment="1">
      <alignment horizontal="left" vertical="top" wrapText="1"/>
    </xf>
    <xf numFmtId="1" fontId="3" fillId="4" borderId="3" xfId="2" applyNumberFormat="1" applyFont="1" applyFill="1" applyBorder="1" applyAlignment="1">
      <alignment horizontal="center" vertical="top" wrapText="1"/>
    </xf>
    <xf numFmtId="0" fontId="6" fillId="4" borderId="2" xfId="2" applyFont="1" applyFill="1" applyBorder="1" applyAlignment="1">
      <alignment horizontal="center" vertical="top" wrapText="1"/>
    </xf>
    <xf numFmtId="1" fontId="3" fillId="4" borderId="25" xfId="2" applyNumberFormat="1" applyFont="1" applyFill="1" applyBorder="1" applyAlignment="1">
      <alignment horizontal="center" vertical="top" wrapText="1"/>
    </xf>
    <xf numFmtId="1" fontId="3" fillId="4" borderId="24" xfId="2" applyNumberFormat="1" applyFont="1" applyFill="1" applyBorder="1" applyAlignment="1">
      <alignment horizontal="center" vertical="top" wrapText="1"/>
    </xf>
    <xf numFmtId="1" fontId="3" fillId="4" borderId="47" xfId="2" applyNumberFormat="1" applyFont="1" applyFill="1" applyBorder="1" applyAlignment="1">
      <alignment horizontal="center" vertical="top" wrapText="1"/>
    </xf>
    <xf numFmtId="0" fontId="6" fillId="4" borderId="16" xfId="2" applyFont="1" applyFill="1" applyBorder="1" applyAlignment="1">
      <alignment horizontal="center" vertical="top" wrapText="1"/>
    </xf>
    <xf numFmtId="0" fontId="3" fillId="4" borderId="48" xfId="2" applyFont="1" applyFill="1" applyBorder="1" applyAlignment="1">
      <alignment horizontal="left" vertical="top" wrapText="1"/>
    </xf>
    <xf numFmtId="0" fontId="10" fillId="0" borderId="2" xfId="2" applyFont="1"/>
    <xf numFmtId="1" fontId="3" fillId="0" borderId="22" xfId="2" applyNumberFormat="1" applyFont="1" applyBorder="1" applyAlignment="1">
      <alignment horizontal="center" vertical="top" wrapText="1"/>
    </xf>
    <xf numFmtId="1" fontId="3" fillId="5" borderId="22" xfId="2" applyNumberFormat="1" applyFont="1" applyFill="1" applyBorder="1" applyAlignment="1">
      <alignment horizontal="center" vertical="top" wrapText="1"/>
    </xf>
    <xf numFmtId="0" fontId="2" fillId="0" borderId="23" xfId="2" applyFont="1" applyBorder="1" applyAlignment="1">
      <alignment horizontal="center" vertical="top" wrapText="1"/>
    </xf>
    <xf numFmtId="1" fontId="3" fillId="0" borderId="11" xfId="2" applyNumberFormat="1" applyFont="1" applyFill="1" applyBorder="1" applyAlignment="1">
      <alignment horizontal="center" vertical="top" wrapText="1"/>
    </xf>
    <xf numFmtId="1" fontId="3" fillId="6" borderId="22" xfId="2" applyNumberFormat="1" applyFont="1" applyFill="1" applyBorder="1" applyAlignment="1">
      <alignment horizontal="center" vertical="top" wrapText="1"/>
    </xf>
    <xf numFmtId="0" fontId="7" fillId="0" borderId="4" xfId="2" applyFont="1" applyFill="1" applyBorder="1" applyAlignment="1">
      <alignment horizontal="center" vertical="top" wrapText="1"/>
    </xf>
    <xf numFmtId="0" fontId="7" fillId="0" borderId="1" xfId="2" applyFont="1" applyFill="1" applyBorder="1" applyAlignment="1">
      <alignment horizontal="center" vertical="top" wrapText="1"/>
    </xf>
    <xf numFmtId="1" fontId="3" fillId="0" borderId="1" xfId="2" applyNumberFormat="1" applyFont="1" applyFill="1" applyBorder="1" applyAlignment="1">
      <alignment horizontal="center" vertical="top" wrapText="1"/>
    </xf>
    <xf numFmtId="0" fontId="7" fillId="0" borderId="12" xfId="2" applyFont="1" applyFill="1" applyBorder="1" applyAlignment="1">
      <alignment horizontal="center" vertical="top" wrapText="1"/>
    </xf>
    <xf numFmtId="0" fontId="3" fillId="0" borderId="23" xfId="2" applyFont="1" applyFill="1" applyBorder="1" applyAlignment="1">
      <alignment horizontal="center" vertical="top" wrapText="1"/>
    </xf>
    <xf numFmtId="0" fontId="7" fillId="0" borderId="4" xfId="2" applyFont="1" applyBorder="1" applyAlignment="1">
      <alignment horizontal="center" vertical="top" wrapText="1"/>
    </xf>
    <xf numFmtId="0" fontId="7" fillId="0" borderId="1" xfId="2" applyFont="1" applyBorder="1" applyAlignment="1">
      <alignment horizontal="center" vertical="top" wrapText="1"/>
    </xf>
    <xf numFmtId="1" fontId="3" fillId="0" borderId="1" xfId="2" applyNumberFormat="1" applyFont="1" applyBorder="1" applyAlignment="1">
      <alignment horizontal="center" vertical="top" wrapText="1"/>
    </xf>
    <xf numFmtId="0" fontId="7" fillId="0" borderId="12" xfId="2" applyFont="1" applyBorder="1" applyAlignment="1">
      <alignment horizontal="center" vertical="top" wrapText="1"/>
    </xf>
    <xf numFmtId="0" fontId="5" fillId="0" borderId="1" xfId="2" applyFont="1" applyBorder="1" applyAlignment="1">
      <alignment horizontal="left" vertical="top" wrapText="1"/>
    </xf>
    <xf numFmtId="1" fontId="3" fillId="0" borderId="7" xfId="2" applyNumberFormat="1" applyFont="1" applyBorder="1" applyAlignment="1">
      <alignment horizontal="right" vertical="top" wrapText="1"/>
    </xf>
    <xf numFmtId="1" fontId="2" fillId="5" borderId="22" xfId="2" applyNumberFormat="1" applyFont="1" applyFill="1" applyBorder="1" applyAlignment="1">
      <alignment horizontal="center" vertical="top" wrapText="1"/>
    </xf>
    <xf numFmtId="1" fontId="2" fillId="0" borderId="11" xfId="2" applyNumberFormat="1" applyFont="1" applyBorder="1" applyAlignment="1">
      <alignment horizontal="center" vertical="top" wrapText="1"/>
    </xf>
    <xf numFmtId="1" fontId="2" fillId="0" borderId="4" xfId="2" applyNumberFormat="1" applyFont="1" applyBorder="1" applyAlignment="1">
      <alignment horizontal="center" vertical="top" wrapText="1"/>
    </xf>
    <xf numFmtId="0" fontId="6" fillId="0" borderId="1" xfId="2" applyFont="1" applyBorder="1" applyAlignment="1">
      <alignment horizontal="center" vertical="top" wrapText="1"/>
    </xf>
    <xf numFmtId="1" fontId="2" fillId="0" borderId="12" xfId="2" applyNumberFormat="1" applyFont="1" applyBorder="1" applyAlignment="1">
      <alignment horizontal="center" vertical="top" wrapText="1"/>
    </xf>
    <xf numFmtId="0" fontId="6" fillId="0" borderId="23" xfId="2" applyFont="1" applyBorder="1" applyAlignment="1">
      <alignment horizontal="center" vertical="top" wrapText="1"/>
    </xf>
    <xf numFmtId="1" fontId="3" fillId="0" borderId="11" xfId="2" applyNumberFormat="1" applyFont="1" applyBorder="1" applyAlignment="1">
      <alignment horizontal="center" vertical="top" wrapText="1"/>
    </xf>
    <xf numFmtId="0" fontId="6" fillId="0" borderId="4" xfId="2" applyFont="1" applyBorder="1" applyAlignment="1">
      <alignment horizontal="center" vertical="top" wrapText="1"/>
    </xf>
    <xf numFmtId="0" fontId="6" fillId="0" borderId="12" xfId="2" applyFont="1" applyBorder="1" applyAlignment="1">
      <alignment horizontal="center" vertical="top" wrapText="1"/>
    </xf>
    <xf numFmtId="0" fontId="2" fillId="0" borderId="1" xfId="2" applyFont="1" applyBorder="1" applyAlignment="1">
      <alignment horizontal="left" vertical="top" wrapText="1"/>
    </xf>
    <xf numFmtId="1" fontId="2" fillId="0" borderId="7" xfId="2" applyNumberFormat="1" applyFont="1" applyBorder="1" applyAlignment="1">
      <alignment horizontal="right" vertical="top" wrapText="1"/>
    </xf>
    <xf numFmtId="1" fontId="2" fillId="0" borderId="1" xfId="2" applyNumberFormat="1" applyFont="1" applyBorder="1" applyAlignment="1">
      <alignment horizontal="center" vertical="top" wrapText="1"/>
    </xf>
    <xf numFmtId="0" fontId="2" fillId="0" borderId="22" xfId="2" applyFont="1" applyBorder="1" applyAlignment="1">
      <alignment horizontal="center" vertical="top" wrapText="1"/>
    </xf>
    <xf numFmtId="0" fontId="6" fillId="0" borderId="13" xfId="2" applyFont="1" applyBorder="1" applyAlignment="1">
      <alignment horizontal="center" vertical="top" wrapText="1"/>
    </xf>
    <xf numFmtId="0" fontId="6" fillId="0" borderId="21" xfId="2" applyFont="1" applyBorder="1" applyAlignment="1">
      <alignment horizontal="center" vertical="top" wrapText="1"/>
    </xf>
    <xf numFmtId="1" fontId="2" fillId="0" borderId="21" xfId="2" applyNumberFormat="1" applyFont="1" applyBorder="1" applyAlignment="1">
      <alignment horizontal="center" vertical="top" wrapText="1"/>
    </xf>
    <xf numFmtId="0" fontId="6" fillId="0" borderId="14" xfId="2" applyFont="1" applyBorder="1" applyAlignment="1">
      <alignment horizontal="center" vertical="top" wrapText="1"/>
    </xf>
    <xf numFmtId="0" fontId="6" fillId="0" borderId="13" xfId="2" applyFont="1" applyBorder="1" applyAlignment="1">
      <alignment horizontal="center" textRotation="255" wrapText="1"/>
    </xf>
    <xf numFmtId="0" fontId="2" fillId="0" borderId="21" xfId="2" applyFont="1" applyBorder="1" applyAlignment="1">
      <alignment horizontal="left" vertical="top" wrapText="1"/>
    </xf>
    <xf numFmtId="1" fontId="2" fillId="0" borderId="5" xfId="2" applyNumberFormat="1" applyFont="1" applyBorder="1" applyAlignment="1">
      <alignment horizontal="right" vertical="top" wrapText="1"/>
    </xf>
    <xf numFmtId="0" fontId="2" fillId="0" borderId="3" xfId="2" applyFont="1" applyBorder="1" applyAlignment="1">
      <alignment horizontal="left" vertical="center" textRotation="90" wrapText="1"/>
    </xf>
    <xf numFmtId="0" fontId="2" fillId="0" borderId="3" xfId="2" applyFont="1" applyBorder="1" applyAlignment="1">
      <alignment horizontal="center" vertical="center" textRotation="90" wrapText="1"/>
    </xf>
    <xf numFmtId="0" fontId="6" fillId="0" borderId="3" xfId="2" applyFont="1" applyBorder="1" applyAlignment="1">
      <alignment horizontal="center" vertical="center" textRotation="90" wrapText="1"/>
    </xf>
    <xf numFmtId="0" fontId="2" fillId="0" borderId="15" xfId="2" applyFont="1" applyBorder="1" applyAlignment="1">
      <alignment horizontal="left" vertical="center" textRotation="90" wrapText="1"/>
    </xf>
    <xf numFmtId="0" fontId="3" fillId="0" borderId="3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0" fontId="9" fillId="0" borderId="2" xfId="2" applyFont="1" applyBorder="1" applyAlignment="1">
      <alignment vertical="top" wrapText="1"/>
    </xf>
    <xf numFmtId="0" fontId="3" fillId="0" borderId="9" xfId="2" applyFont="1" applyBorder="1" applyAlignment="1">
      <alignment horizontal="center" vertical="top" wrapText="1"/>
    </xf>
    <xf numFmtId="0" fontId="2" fillId="0" borderId="9" xfId="2" applyFont="1" applyBorder="1" applyAlignment="1">
      <alignment horizontal="left" vertical="top" wrapText="1"/>
    </xf>
    <xf numFmtId="0" fontId="3" fillId="0" borderId="7" xfId="2" applyFont="1" applyBorder="1" applyAlignment="1">
      <alignment horizontal="center" vertical="top" wrapText="1"/>
    </xf>
    <xf numFmtId="0" fontId="3" fillId="0" borderId="8" xfId="2" applyFont="1" applyBorder="1" applyAlignment="1">
      <alignment horizontal="center" vertical="top" wrapText="1"/>
    </xf>
    <xf numFmtId="0" fontId="2" fillId="0" borderId="7" xfId="2" applyFont="1" applyBorder="1" applyAlignment="1">
      <alignment horizontal="left" vertical="top" wrapText="1"/>
    </xf>
    <xf numFmtId="0" fontId="11" fillId="0" borderId="8" xfId="2" applyFont="1" applyBorder="1" applyAlignment="1">
      <alignment horizontal="center" vertical="top" wrapText="1"/>
    </xf>
    <xf numFmtId="0" fontId="3" fillId="0" borderId="5" xfId="2" applyFont="1" applyBorder="1" applyAlignment="1">
      <alignment horizontal="center" vertical="top" wrapText="1"/>
    </xf>
    <xf numFmtId="0" fontId="3" fillId="0" borderId="6" xfId="2" applyFont="1" applyBorder="1" applyAlignment="1">
      <alignment horizontal="center" vertical="top" wrapText="1"/>
    </xf>
    <xf numFmtId="0" fontId="2" fillId="0" borderId="5" xfId="2" applyFont="1" applyBorder="1" applyAlignment="1">
      <alignment horizontal="left" vertical="top" wrapText="1"/>
    </xf>
    <xf numFmtId="0" fontId="9" fillId="0" borderId="2" xfId="2" applyFont="1" applyBorder="1"/>
    <xf numFmtId="0" fontId="6" fillId="0" borderId="2" xfId="2" applyFont="1"/>
    <xf numFmtId="1" fontId="6" fillId="0" borderId="2" xfId="2" applyNumberFormat="1" applyFont="1"/>
    <xf numFmtId="0" fontId="2" fillId="4" borderId="26" xfId="2" applyFont="1" applyFill="1" applyBorder="1" applyAlignment="1">
      <alignment horizontal="left" vertical="top" wrapText="1"/>
    </xf>
    <xf numFmtId="0" fontId="2" fillId="4" borderId="10" xfId="2" applyFont="1" applyFill="1" applyBorder="1" applyAlignment="1">
      <alignment horizontal="left" vertical="top" wrapText="1"/>
    </xf>
    <xf numFmtId="0" fontId="2" fillId="4" borderId="23" xfId="2" applyFont="1" applyFill="1" applyBorder="1" applyAlignment="1">
      <alignment horizontal="left" vertical="top" wrapText="1"/>
    </xf>
    <xf numFmtId="0" fontId="2" fillId="4" borderId="8" xfId="2" applyFont="1" applyFill="1" applyBorder="1" applyAlignment="1">
      <alignment horizontal="left" vertical="top" wrapText="1"/>
    </xf>
    <xf numFmtId="0" fontId="12" fillId="2" borderId="2" xfId="2" applyFont="1" applyFill="1"/>
    <xf numFmtId="1" fontId="13" fillId="0" borderId="4" xfId="2" applyNumberFormat="1" applyFont="1" applyBorder="1" applyAlignment="1">
      <alignment horizontal="center" vertical="top" wrapText="1"/>
    </xf>
    <xf numFmtId="0" fontId="12" fillId="0" borderId="1" xfId="2" applyFont="1" applyBorder="1" applyAlignment="1">
      <alignment horizontal="center" vertical="top" wrapText="1"/>
    </xf>
    <xf numFmtId="1" fontId="13" fillId="0" borderId="7" xfId="2" applyNumberFormat="1" applyFont="1" applyBorder="1" applyAlignment="1">
      <alignment horizontal="center" vertical="top" wrapText="1"/>
    </xf>
    <xf numFmtId="0" fontId="12" fillId="0" borderId="2" xfId="2" applyFont="1"/>
    <xf numFmtId="1" fontId="13" fillId="4" borderId="3" xfId="2" applyNumberFormat="1" applyFont="1" applyFill="1" applyBorder="1" applyAlignment="1">
      <alignment horizontal="center" vertical="top" wrapText="1"/>
    </xf>
    <xf numFmtId="1" fontId="13" fillId="0" borderId="1" xfId="2" applyNumberFormat="1" applyFont="1" applyBorder="1" applyAlignment="1">
      <alignment horizontal="center" vertical="top" wrapText="1"/>
    </xf>
    <xf numFmtId="0" fontId="12" fillId="0" borderId="7" xfId="2" applyFont="1" applyBorder="1" applyAlignment="1">
      <alignment horizontal="center" vertical="top" wrapText="1"/>
    </xf>
    <xf numFmtId="0" fontId="12" fillId="0" borderId="4" xfId="2" applyFont="1" applyBorder="1" applyAlignment="1">
      <alignment horizontal="center" vertical="top" wrapText="1"/>
    </xf>
    <xf numFmtId="0" fontId="12" fillId="0" borderId="13" xfId="2" applyFont="1" applyBorder="1" applyAlignment="1">
      <alignment horizontal="center" textRotation="255" wrapText="1"/>
    </xf>
    <xf numFmtId="0" fontId="12" fillId="0" borderId="21" xfId="2" applyFont="1" applyBorder="1" applyAlignment="1">
      <alignment horizontal="center" vertical="top" wrapText="1"/>
    </xf>
    <xf numFmtId="1" fontId="13" fillId="0" borderId="21" xfId="2" applyNumberFormat="1" applyFont="1" applyBorder="1" applyAlignment="1">
      <alignment horizontal="center" vertical="top" wrapText="1"/>
    </xf>
    <xf numFmtId="0" fontId="12" fillId="0" borderId="5" xfId="2" applyFont="1" applyBorder="1" applyAlignment="1">
      <alignment horizontal="center" vertical="top" wrapText="1"/>
    </xf>
    <xf numFmtId="0" fontId="2" fillId="0" borderId="3" xfId="2" applyFont="1" applyBorder="1" applyAlignment="1">
      <alignment horizontal="center" vertical="center"/>
    </xf>
    <xf numFmtId="0" fontId="2" fillId="0" borderId="18" xfId="2" applyFont="1" applyBorder="1" applyAlignment="1">
      <alignment horizontal="center" vertical="center"/>
    </xf>
    <xf numFmtId="0" fontId="6" fillId="0" borderId="2" xfId="2" applyFont="1" applyBorder="1" applyAlignment="1">
      <alignment vertical="top" wrapText="1"/>
    </xf>
    <xf numFmtId="0" fontId="6" fillId="0" borderId="2" xfId="2" applyFont="1" applyBorder="1"/>
    <xf numFmtId="0" fontId="2" fillId="0" borderId="8" xfId="2" applyFont="1" applyBorder="1" applyAlignment="1">
      <alignment horizontal="center" vertical="top" wrapText="1"/>
    </xf>
    <xf numFmtId="0" fontId="6" fillId="0" borderId="36" xfId="2" applyFont="1" applyBorder="1" applyAlignment="1">
      <alignment vertical="top" wrapText="1"/>
    </xf>
    <xf numFmtId="0" fontId="2" fillId="0" borderId="9" xfId="2" applyFont="1" applyBorder="1" applyAlignment="1">
      <alignment horizontal="center" vertical="top" wrapText="1"/>
    </xf>
    <xf numFmtId="0" fontId="6" fillId="0" borderId="33" xfId="2" applyFont="1" applyBorder="1" applyAlignment="1">
      <alignment vertical="top" wrapText="1"/>
    </xf>
    <xf numFmtId="0" fontId="2" fillId="0" borderId="7" xfId="2" applyFont="1" applyBorder="1" applyAlignment="1">
      <alignment horizontal="center" vertical="top" wrapText="1"/>
    </xf>
    <xf numFmtId="0" fontId="6" fillId="0" borderId="8" xfId="2" applyFont="1" applyBorder="1" applyAlignment="1">
      <alignment horizontal="center" vertical="top" wrapText="1"/>
    </xf>
    <xf numFmtId="0" fontId="6" fillId="0" borderId="34" xfId="2" applyFont="1" applyBorder="1" applyAlignment="1">
      <alignment vertical="top" wrapText="1"/>
    </xf>
    <xf numFmtId="0" fontId="2" fillId="0" borderId="5" xfId="2" applyFont="1" applyBorder="1" applyAlignment="1">
      <alignment horizontal="center" vertical="top" wrapText="1"/>
    </xf>
    <xf numFmtId="0" fontId="2" fillId="0" borderId="6" xfId="2" applyFont="1" applyBorder="1" applyAlignment="1">
      <alignment horizontal="center" vertical="top" wrapText="1"/>
    </xf>
    <xf numFmtId="1" fontId="2" fillId="2" borderId="1" xfId="2" applyNumberFormat="1" applyFont="1" applyFill="1" applyBorder="1" applyAlignment="1">
      <alignment horizontal="right" vertical="top" wrapText="1"/>
    </xf>
    <xf numFmtId="0" fontId="2" fillId="0" borderId="6" xfId="2" applyFont="1" applyBorder="1" applyAlignment="1">
      <alignment horizontal="left" vertical="top" wrapText="1"/>
    </xf>
    <xf numFmtId="0" fontId="6" fillId="0" borderId="5" xfId="2" applyFont="1" applyBorder="1" applyAlignment="1">
      <alignment horizontal="center" vertical="top" wrapText="1"/>
    </xf>
    <xf numFmtId="1" fontId="3" fillId="3" borderId="22" xfId="2" applyNumberFormat="1" applyFont="1" applyFill="1" applyBorder="1" applyAlignment="1">
      <alignment horizontal="center" vertical="top" wrapText="1"/>
    </xf>
    <xf numFmtId="0" fontId="14" fillId="0" borderId="2" xfId="2" applyFont="1"/>
    <xf numFmtId="0" fontId="2" fillId="0" borderId="8" xfId="2" applyFont="1" applyBorder="1" applyAlignment="1">
      <alignment horizontal="left" vertical="top" wrapText="1"/>
    </xf>
    <xf numFmtId="0" fontId="2" fillId="0" borderId="37" xfId="2" applyFont="1" applyBorder="1" applyAlignment="1">
      <alignment horizontal="center" vertical="top" wrapText="1"/>
    </xf>
    <xf numFmtId="0" fontId="6" fillId="0" borderId="7" xfId="2" applyFont="1" applyBorder="1" applyAlignment="1">
      <alignment horizontal="center" vertical="top" wrapText="1"/>
    </xf>
    <xf numFmtId="1" fontId="2" fillId="0" borderId="7" xfId="2" applyNumberFormat="1" applyFont="1" applyBorder="1" applyAlignment="1">
      <alignment horizontal="center" vertical="top" wrapText="1"/>
    </xf>
    <xf numFmtId="0" fontId="6" fillId="0" borderId="37" xfId="2" applyFont="1" applyBorder="1" applyAlignment="1">
      <alignment horizontal="center" vertical="top" wrapText="1"/>
    </xf>
    <xf numFmtId="0" fontId="2" fillId="2" borderId="8" xfId="2" applyFont="1" applyFill="1" applyBorder="1" applyAlignment="1">
      <alignment horizontal="left" vertical="top" wrapText="1"/>
    </xf>
    <xf numFmtId="1" fontId="2" fillId="2" borderId="7" xfId="2" applyNumberFormat="1" applyFont="1" applyFill="1" applyBorder="1" applyAlignment="1">
      <alignment horizontal="center" vertical="top" wrapText="1"/>
    </xf>
    <xf numFmtId="1" fontId="2" fillId="2" borderId="1" xfId="2" applyNumberFormat="1" applyFont="1" applyFill="1" applyBorder="1" applyAlignment="1">
      <alignment horizontal="center" vertical="top" wrapText="1"/>
    </xf>
    <xf numFmtId="0" fontId="6" fillId="2" borderId="1" xfId="2" applyFont="1" applyFill="1" applyBorder="1" applyAlignment="1">
      <alignment horizontal="center" vertical="top" wrapText="1"/>
    </xf>
    <xf numFmtId="1" fontId="2" fillId="2" borderId="4" xfId="2" applyNumberFormat="1" applyFont="1" applyFill="1" applyBorder="1" applyAlignment="1">
      <alignment horizontal="center" vertical="top" wrapText="1"/>
    </xf>
    <xf numFmtId="1" fontId="3" fillId="2" borderId="11" xfId="2" applyNumberFormat="1" applyFont="1" applyFill="1" applyBorder="1" applyAlignment="1">
      <alignment horizontal="center" vertical="top" wrapText="1"/>
    </xf>
    <xf numFmtId="0" fontId="2" fillId="2" borderId="23" xfId="2" applyFont="1" applyFill="1" applyBorder="1" applyAlignment="1">
      <alignment horizontal="center" vertical="top" wrapText="1"/>
    </xf>
    <xf numFmtId="0" fontId="6" fillId="2" borderId="12" xfId="2" applyFont="1" applyFill="1" applyBorder="1" applyAlignment="1">
      <alignment horizontal="center" vertical="top" wrapText="1"/>
    </xf>
    <xf numFmtId="0" fontId="6" fillId="2" borderId="4" xfId="2" applyFont="1" applyFill="1" applyBorder="1" applyAlignment="1">
      <alignment horizontal="center" vertical="top" wrapText="1"/>
    </xf>
    <xf numFmtId="0" fontId="6" fillId="2" borderId="37" xfId="2" applyFont="1" applyFill="1" applyBorder="1" applyAlignment="1">
      <alignment horizontal="center" vertical="top" wrapText="1"/>
    </xf>
    <xf numFmtId="1" fontId="3" fillId="2" borderId="22" xfId="2" applyNumberFormat="1" applyFont="1" applyFill="1" applyBorder="1" applyAlignment="1">
      <alignment horizontal="center" vertical="top" wrapText="1"/>
    </xf>
    <xf numFmtId="0" fontId="9" fillId="2" borderId="2" xfId="2" applyFont="1" applyFill="1"/>
    <xf numFmtId="0" fontId="14" fillId="2" borderId="2" xfId="2" applyFont="1" applyFill="1"/>
    <xf numFmtId="0" fontId="6" fillId="0" borderId="56" xfId="2" applyFont="1" applyBorder="1" applyAlignment="1">
      <alignment horizontal="center" vertical="top" wrapText="1"/>
    </xf>
    <xf numFmtId="0" fontId="6" fillId="0" borderId="55" xfId="2" applyFont="1" applyBorder="1" applyAlignment="1">
      <alignment horizontal="center" vertical="top" wrapText="1"/>
    </xf>
    <xf numFmtId="0" fontId="6" fillId="0" borderId="38" xfId="2" applyFont="1" applyBorder="1" applyAlignment="1">
      <alignment horizontal="center" vertical="top" wrapText="1"/>
    </xf>
    <xf numFmtId="1" fontId="2" fillId="0" borderId="60" xfId="2" applyNumberFormat="1" applyFont="1" applyBorder="1" applyAlignment="1">
      <alignment horizontal="center" vertical="top" wrapText="1"/>
    </xf>
    <xf numFmtId="1" fontId="2" fillId="0" borderId="55" xfId="2" applyNumberFormat="1" applyFont="1" applyBorder="1" applyAlignment="1">
      <alignment horizontal="center" vertical="top" wrapText="1"/>
    </xf>
    <xf numFmtId="1" fontId="2" fillId="0" borderId="38" xfId="2" applyNumberFormat="1" applyFont="1" applyBorder="1" applyAlignment="1">
      <alignment horizontal="center" vertical="top" wrapText="1"/>
    </xf>
    <xf numFmtId="1" fontId="2" fillId="0" borderId="1" xfId="2" applyNumberFormat="1" applyFont="1" applyFill="1" applyBorder="1" applyAlignment="1">
      <alignment horizontal="right" vertical="top" wrapText="1"/>
    </xf>
    <xf numFmtId="0" fontId="2" fillId="0" borderId="8" xfId="2" applyFont="1" applyFill="1" applyBorder="1" applyAlignment="1">
      <alignment horizontal="left" vertical="top"/>
    </xf>
    <xf numFmtId="0" fontId="6" fillId="0" borderId="56" xfId="2" applyFont="1" applyFill="1" applyBorder="1" applyAlignment="1">
      <alignment horizontal="center" vertical="top" wrapText="1"/>
    </xf>
    <xf numFmtId="0" fontId="6" fillId="0" borderId="55" xfId="2" applyFont="1" applyFill="1" applyBorder="1" applyAlignment="1">
      <alignment horizontal="center" vertical="top" wrapText="1"/>
    </xf>
    <xf numFmtId="0" fontId="6" fillId="0" borderId="38" xfId="2" applyFont="1" applyFill="1" applyBorder="1" applyAlignment="1">
      <alignment horizontal="center" vertical="top" wrapText="1"/>
    </xf>
    <xf numFmtId="0" fontId="6" fillId="0" borderId="23" xfId="2" applyFont="1" applyFill="1" applyBorder="1" applyAlignment="1">
      <alignment horizontal="center" vertical="top" wrapText="1"/>
    </xf>
    <xf numFmtId="1" fontId="2" fillId="0" borderId="60" xfId="2" applyNumberFormat="1" applyFont="1" applyFill="1" applyBorder="1" applyAlignment="1">
      <alignment horizontal="center" vertical="top" wrapText="1"/>
    </xf>
    <xf numFmtId="1" fontId="2" fillId="0" borderId="55" xfId="2" applyNumberFormat="1" applyFont="1" applyFill="1" applyBorder="1" applyAlignment="1">
      <alignment horizontal="center" vertical="top" wrapText="1"/>
    </xf>
    <xf numFmtId="1" fontId="2" fillId="0" borderId="38" xfId="2" applyNumberFormat="1" applyFont="1" applyFill="1" applyBorder="1" applyAlignment="1">
      <alignment horizontal="center" vertical="top" wrapText="1"/>
    </xf>
    <xf numFmtId="0" fontId="6" fillId="0" borderId="37" xfId="2" applyFont="1" applyFill="1" applyBorder="1" applyAlignment="1">
      <alignment horizontal="center" vertical="top" wrapText="1"/>
    </xf>
    <xf numFmtId="1" fontId="3" fillId="0" borderId="22" xfId="2" applyNumberFormat="1" applyFont="1" applyFill="1" applyBorder="1" applyAlignment="1">
      <alignment horizontal="center" vertical="top" wrapText="1"/>
    </xf>
    <xf numFmtId="0" fontId="9" fillId="0" borderId="2" xfId="2" applyFont="1" applyFill="1"/>
    <xf numFmtId="1" fontId="3" fillId="3" borderId="3" xfId="2" applyNumberFormat="1" applyFont="1" applyFill="1" applyBorder="1" applyAlignment="1">
      <alignment horizontal="center" vertical="top" wrapText="1"/>
    </xf>
    <xf numFmtId="0" fontId="13" fillId="0" borderId="2" xfId="2" applyFont="1" applyBorder="1" applyAlignment="1">
      <alignment horizontal="left" vertical="top"/>
    </xf>
    <xf numFmtId="0" fontId="9" fillId="0" borderId="34" xfId="2" applyFont="1" applyBorder="1" applyAlignment="1">
      <alignment vertical="top" wrapText="1"/>
    </xf>
    <xf numFmtId="0" fontId="9" fillId="0" borderId="33" xfId="2" applyFont="1" applyBorder="1" applyAlignment="1">
      <alignment vertical="top" wrapText="1"/>
    </xf>
    <xf numFmtId="0" fontId="9" fillId="0" borderId="36" xfId="2" applyFont="1" applyBorder="1" applyAlignment="1">
      <alignment vertical="top" wrapText="1"/>
    </xf>
    <xf numFmtId="0" fontId="9" fillId="0" borderId="15" xfId="2" applyFont="1" applyBorder="1" applyAlignment="1">
      <alignment horizontal="center" vertical="center" textRotation="90" wrapText="1"/>
    </xf>
    <xf numFmtId="0" fontId="2" fillId="0" borderId="15" xfId="2" applyFont="1" applyBorder="1" applyAlignment="1">
      <alignment horizontal="center" vertical="center" textRotation="90" wrapText="1"/>
    </xf>
    <xf numFmtId="0" fontId="2" fillId="0" borderId="13" xfId="2" applyFont="1" applyBorder="1" applyAlignment="1">
      <alignment horizontal="left" vertical="top" wrapText="1"/>
    </xf>
    <xf numFmtId="0" fontId="9" fillId="0" borderId="21" xfId="2" applyFont="1" applyBorder="1" applyAlignment="1">
      <alignment horizontal="center" vertical="center" wrapText="1"/>
    </xf>
    <xf numFmtId="0" fontId="9" fillId="0" borderId="2" xfId="2" applyFont="1" applyAlignment="1">
      <alignment wrapText="1"/>
    </xf>
    <xf numFmtId="0" fontId="2" fillId="0" borderId="4" xfId="2" applyFont="1" applyBorder="1" applyAlignment="1">
      <alignment horizontal="left" vertical="top"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top" wrapText="1"/>
    </xf>
    <xf numFmtId="0" fontId="9" fillId="0" borderId="4" xfId="2" applyFont="1" applyBorder="1" applyAlignment="1">
      <alignment horizontal="center" vertical="top" wrapText="1"/>
    </xf>
    <xf numFmtId="1" fontId="3" fillId="5" borderId="23" xfId="2" applyNumberFormat="1" applyFont="1" applyFill="1" applyBorder="1" applyAlignment="1">
      <alignment horizontal="center" vertical="top" wrapText="1"/>
    </xf>
    <xf numFmtId="1" fontId="2" fillId="0" borderId="23" xfId="2" applyNumberFormat="1" applyFont="1" applyBorder="1" applyAlignment="1">
      <alignment horizontal="center" vertical="top" wrapText="1"/>
    </xf>
    <xf numFmtId="0" fontId="9" fillId="0" borderId="12" xfId="2" applyFont="1" applyBorder="1" applyAlignment="1">
      <alignment horizontal="center" vertical="top" wrapText="1"/>
    </xf>
    <xf numFmtId="1" fontId="3" fillId="5" borderId="40" xfId="2" applyNumberFormat="1" applyFont="1" applyFill="1" applyBorder="1" applyAlignment="1">
      <alignment horizontal="center" vertical="top" wrapText="1"/>
    </xf>
    <xf numFmtId="1" fontId="2" fillId="0" borderId="40" xfId="2" applyNumberFormat="1" applyFont="1" applyBorder="1" applyAlignment="1">
      <alignment horizontal="center" vertical="top" wrapText="1"/>
    </xf>
    <xf numFmtId="0" fontId="9" fillId="4" borderId="7" xfId="2" applyFont="1" applyFill="1" applyBorder="1" applyAlignment="1">
      <alignment horizontal="left" vertical="top" wrapText="1"/>
    </xf>
    <xf numFmtId="0" fontId="3" fillId="4" borderId="4" xfId="2" applyFont="1" applyFill="1" applyBorder="1" applyAlignment="1">
      <alignment horizontal="left" vertical="top" wrapText="1"/>
    </xf>
    <xf numFmtId="0" fontId="3" fillId="4" borderId="16" xfId="2" applyFont="1" applyFill="1" applyBorder="1" applyAlignment="1">
      <alignment horizontal="left" vertical="top" wrapText="1"/>
    </xf>
    <xf numFmtId="1" fontId="3" fillId="4" borderId="17" xfId="2" applyNumberFormat="1" applyFont="1" applyFill="1" applyBorder="1" applyAlignment="1">
      <alignment horizontal="center" vertical="top" wrapText="1"/>
    </xf>
    <xf numFmtId="0" fontId="9" fillId="4" borderId="16" xfId="2" applyFont="1" applyFill="1" applyBorder="1" applyAlignment="1">
      <alignment horizontal="center" vertical="top" wrapText="1"/>
    </xf>
    <xf numFmtId="0" fontId="9" fillId="4" borderId="9" xfId="2" applyFont="1" applyFill="1" applyBorder="1" applyAlignment="1">
      <alignment horizontal="left" vertical="top" wrapText="1"/>
    </xf>
    <xf numFmtId="0" fontId="3" fillId="4" borderId="30" xfId="2" applyFont="1" applyFill="1" applyBorder="1" applyAlignment="1">
      <alignment horizontal="left" vertical="top" wrapText="1"/>
    </xf>
    <xf numFmtId="0" fontId="3" fillId="4" borderId="28" xfId="2" applyFont="1" applyFill="1" applyBorder="1" applyAlignment="1">
      <alignment horizontal="left" vertical="top" wrapText="1"/>
    </xf>
    <xf numFmtId="0" fontId="9" fillId="4" borderId="17" xfId="2" applyFont="1" applyFill="1" applyBorder="1" applyAlignment="1">
      <alignment horizontal="left" vertical="top" wrapText="1"/>
    </xf>
    <xf numFmtId="0" fontId="9" fillId="4" borderId="52" xfId="2" applyFont="1" applyFill="1" applyBorder="1" applyAlignment="1">
      <alignment horizontal="left" vertical="top" wrapText="1"/>
    </xf>
    <xf numFmtId="0" fontId="3" fillId="4" borderId="50" xfId="2" applyFont="1" applyFill="1" applyBorder="1" applyAlignment="1">
      <alignment horizontal="left" vertical="top" wrapText="1"/>
    </xf>
    <xf numFmtId="0" fontId="9" fillId="4" borderId="28" xfId="2" applyFont="1" applyFill="1" applyBorder="1" applyAlignment="1">
      <alignment horizontal="left" vertical="top" wrapText="1"/>
    </xf>
    <xf numFmtId="0" fontId="7" fillId="0" borderId="8" xfId="2" applyFont="1" applyBorder="1" applyAlignment="1">
      <alignment horizontal="center" vertical="top" wrapText="1"/>
    </xf>
    <xf numFmtId="0" fontId="6" fillId="0" borderId="22" xfId="2" applyFont="1" applyBorder="1" applyAlignment="1">
      <alignment horizontal="center" vertical="top" wrapText="1"/>
    </xf>
    <xf numFmtId="0" fontId="2" fillId="0" borderId="39" xfId="2" applyFont="1" applyBorder="1" applyAlignment="1">
      <alignment horizontal="center" vertical="top" wrapText="1"/>
    </xf>
    <xf numFmtId="0" fontId="7" fillId="0" borderId="2" xfId="2" applyFont="1"/>
    <xf numFmtId="1" fontId="2" fillId="3" borderId="3" xfId="2" applyNumberFormat="1" applyFont="1" applyFill="1" applyBorder="1" applyAlignment="1">
      <alignment horizontal="center" vertical="top" wrapText="1"/>
    </xf>
    <xf numFmtId="1" fontId="3" fillId="0" borderId="18" xfId="2" applyNumberFormat="1" applyFont="1" applyBorder="1" applyAlignment="1">
      <alignment horizontal="center" vertical="top" wrapText="1"/>
    </xf>
    <xf numFmtId="1" fontId="7" fillId="3" borderId="22" xfId="2" applyNumberFormat="1" applyFont="1" applyFill="1" applyBorder="1" applyAlignment="1">
      <alignment horizontal="center" vertical="top" wrapText="1"/>
    </xf>
    <xf numFmtId="1" fontId="7" fillId="0" borderId="11" xfId="2" applyNumberFormat="1" applyFont="1" applyBorder="1" applyAlignment="1">
      <alignment horizontal="center" vertical="top" wrapText="1"/>
    </xf>
    <xf numFmtId="0" fontId="2" fillId="2" borderId="4" xfId="2" applyFont="1" applyFill="1" applyBorder="1" applyAlignment="1">
      <alignment horizontal="left" vertical="top" wrapText="1"/>
    </xf>
    <xf numFmtId="0" fontId="5" fillId="0" borderId="12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7" fillId="3" borderId="3" xfId="2" applyFont="1" applyFill="1" applyBorder="1" applyAlignment="1">
      <alignment horizontal="center"/>
    </xf>
    <xf numFmtId="0" fontId="7" fillId="0" borderId="53" xfId="2" applyFont="1" applyBorder="1" applyAlignment="1">
      <alignment horizontal="center"/>
    </xf>
    <xf numFmtId="0" fontId="5" fillId="0" borderId="23" xfId="2" applyFont="1" applyBorder="1" applyAlignment="1">
      <alignment horizontal="center"/>
    </xf>
    <xf numFmtId="0" fontId="16" fillId="3" borderId="3" xfId="2" applyFont="1" applyFill="1" applyBorder="1" applyAlignment="1">
      <alignment horizontal="center"/>
    </xf>
    <xf numFmtId="1" fontId="17" fillId="0" borderId="3" xfId="2" applyNumberFormat="1" applyFont="1" applyBorder="1" applyAlignment="1">
      <alignment horizontal="center"/>
    </xf>
    <xf numFmtId="1" fontId="7" fillId="3" borderId="3" xfId="2" applyNumberFormat="1" applyFont="1" applyFill="1" applyBorder="1" applyAlignment="1">
      <alignment horizontal="center"/>
    </xf>
    <xf numFmtId="0" fontId="18" fillId="0" borderId="34" xfId="2" applyFont="1" applyBorder="1" applyAlignment="1">
      <alignment horizontal="center"/>
    </xf>
    <xf numFmtId="0" fontId="7" fillId="0" borderId="3" xfId="2" applyFont="1" applyBorder="1" applyAlignment="1">
      <alignment horizontal="center"/>
    </xf>
    <xf numFmtId="0" fontId="17" fillId="0" borderId="3" xfId="2" applyFont="1" applyBorder="1" applyAlignment="1">
      <alignment horizontal="center"/>
    </xf>
    <xf numFmtId="1" fontId="18" fillId="0" borderId="34" xfId="2" applyNumberFormat="1" applyFont="1" applyBorder="1" applyAlignment="1">
      <alignment horizontal="center"/>
    </xf>
    <xf numFmtId="1" fontId="3" fillId="0" borderId="3" xfId="2" applyNumberFormat="1" applyFont="1" applyBorder="1" applyAlignment="1">
      <alignment horizontal="center" vertical="top" wrapText="1"/>
    </xf>
    <xf numFmtId="1" fontId="2" fillId="0" borderId="5" xfId="2" applyNumberFormat="1" applyFont="1" applyFill="1" applyBorder="1" applyAlignment="1">
      <alignment horizontal="right" vertical="top" wrapText="1"/>
    </xf>
    <xf numFmtId="0" fontId="2" fillId="0" borderId="4" xfId="2" applyFont="1" applyFill="1" applyBorder="1" applyAlignment="1">
      <alignment horizontal="left" vertical="top" wrapText="1"/>
    </xf>
    <xf numFmtId="0" fontId="6" fillId="0" borderId="12" xfId="2" applyFont="1" applyFill="1" applyBorder="1" applyAlignment="1">
      <alignment horizontal="center" vertical="top" wrapText="1"/>
    </xf>
    <xf numFmtId="1" fontId="2" fillId="0" borderId="1" xfId="2" applyNumberFormat="1" applyFont="1" applyFill="1" applyBorder="1" applyAlignment="1">
      <alignment horizontal="center" vertical="top" wrapText="1"/>
    </xf>
    <xf numFmtId="0" fontId="6" fillId="0" borderId="1" xfId="2" applyFont="1" applyFill="1" applyBorder="1" applyAlignment="1">
      <alignment horizontal="center" vertical="top" wrapText="1"/>
    </xf>
    <xf numFmtId="0" fontId="6" fillId="0" borderId="4" xfId="2" applyFont="1" applyFill="1" applyBorder="1" applyAlignment="1">
      <alignment horizontal="center" vertical="top" wrapText="1"/>
    </xf>
    <xf numFmtId="1" fontId="3" fillId="0" borderId="3" xfId="2" applyNumberFormat="1" applyFont="1" applyFill="1" applyBorder="1" applyAlignment="1">
      <alignment horizontal="center" vertical="top" wrapText="1"/>
    </xf>
    <xf numFmtId="1" fontId="3" fillId="0" borderId="18" xfId="2" applyNumberFormat="1" applyFont="1" applyFill="1" applyBorder="1" applyAlignment="1">
      <alignment horizontal="center" vertical="top" wrapText="1"/>
    </xf>
    <xf numFmtId="0" fontId="2" fillId="0" borderId="37" xfId="2" applyFont="1" applyFill="1" applyBorder="1" applyAlignment="1">
      <alignment horizontal="center" vertical="top" wrapText="1"/>
    </xf>
    <xf numFmtId="0" fontId="7" fillId="0" borderId="2" xfId="2" applyFont="1" applyFill="1"/>
    <xf numFmtId="0" fontId="19" fillId="0" borderId="3" xfId="2" applyFont="1" applyBorder="1" applyAlignment="1">
      <alignment horizontal="center"/>
    </xf>
    <xf numFmtId="1" fontId="2" fillId="2" borderId="12" xfId="2" applyNumberFormat="1" applyFont="1" applyFill="1" applyBorder="1" applyAlignment="1">
      <alignment horizontal="center" vertical="top" wrapText="1"/>
    </xf>
    <xf numFmtId="1" fontId="3" fillId="2" borderId="3" xfId="2" applyNumberFormat="1" applyFont="1" applyFill="1" applyBorder="1" applyAlignment="1">
      <alignment horizontal="center" vertical="top" wrapText="1"/>
    </xf>
    <xf numFmtId="0" fontId="6" fillId="2" borderId="23" xfId="2" applyFont="1" applyFill="1" applyBorder="1" applyAlignment="1">
      <alignment horizontal="center" vertical="top" wrapText="1"/>
    </xf>
    <xf numFmtId="0" fontId="2" fillId="0" borderId="38" xfId="2" applyFont="1" applyBorder="1" applyAlignment="1">
      <alignment horizontal="left" vertical="top" wrapText="1"/>
    </xf>
    <xf numFmtId="0" fontId="6" fillId="0" borderId="60" xfId="2" applyFont="1" applyBorder="1" applyAlignment="1">
      <alignment horizontal="center" vertical="top" wrapText="1"/>
    </xf>
    <xf numFmtId="0" fontId="6" fillId="0" borderId="53" xfId="2" applyFont="1" applyBorder="1" applyAlignment="1">
      <alignment horizontal="center" vertical="top" wrapText="1"/>
    </xf>
    <xf numFmtId="0" fontId="6" fillId="0" borderId="69" xfId="2" applyFont="1" applyBorder="1" applyAlignment="1">
      <alignment horizontal="center" vertical="top" wrapText="1"/>
    </xf>
    <xf numFmtId="1" fontId="3" fillId="0" borderId="15" xfId="2" applyNumberFormat="1" applyFont="1" applyBorder="1" applyAlignment="1">
      <alignment horizontal="center" vertical="top" wrapText="1"/>
    </xf>
    <xf numFmtId="1" fontId="3" fillId="0" borderId="47" xfId="2" applyNumberFormat="1" applyFont="1" applyBorder="1" applyAlignment="1">
      <alignment horizontal="center" vertical="top" wrapText="1"/>
    </xf>
    <xf numFmtId="1" fontId="2" fillId="3" borderId="24" xfId="2" applyNumberFormat="1" applyFont="1" applyFill="1" applyBorder="1" applyAlignment="1">
      <alignment horizontal="center" vertical="top" wrapText="1"/>
    </xf>
    <xf numFmtId="1" fontId="2" fillId="0" borderId="12" xfId="2" applyNumberFormat="1" applyFont="1" applyFill="1" applyBorder="1" applyAlignment="1">
      <alignment horizontal="center" vertical="top" wrapText="1"/>
    </xf>
    <xf numFmtId="1" fontId="2" fillId="0" borderId="4" xfId="2" applyNumberFormat="1" applyFont="1" applyFill="1" applyBorder="1" applyAlignment="1">
      <alignment horizontal="center" vertical="top" wrapText="1"/>
    </xf>
    <xf numFmtId="1" fontId="3" fillId="0" borderId="5" xfId="2" applyNumberFormat="1" applyFont="1" applyFill="1" applyBorder="1" applyAlignment="1">
      <alignment horizontal="center" vertical="top" wrapText="1"/>
    </xf>
    <xf numFmtId="1" fontId="3" fillId="3" borderId="21" xfId="2" applyNumberFormat="1" applyFont="1" applyFill="1" applyBorder="1" applyAlignment="1">
      <alignment horizontal="center" vertical="top" wrapText="1"/>
    </xf>
    <xf numFmtId="0" fontId="3" fillId="4" borderId="64" xfId="2" applyFont="1" applyFill="1" applyBorder="1" applyAlignment="1">
      <alignment horizontal="left" vertical="top" wrapText="1"/>
    </xf>
    <xf numFmtId="1" fontId="3" fillId="4" borderId="27" xfId="2" applyNumberFormat="1" applyFont="1" applyFill="1" applyBorder="1" applyAlignment="1">
      <alignment horizontal="center" vertical="top" wrapText="1"/>
    </xf>
    <xf numFmtId="1" fontId="3" fillId="4" borderId="52" xfId="2" applyNumberFormat="1" applyFont="1" applyFill="1" applyBorder="1" applyAlignment="1">
      <alignment horizontal="center" vertical="top" wrapText="1"/>
    </xf>
    <xf numFmtId="1" fontId="3" fillId="4" borderId="51" xfId="2" applyNumberFormat="1" applyFont="1" applyFill="1" applyBorder="1" applyAlignment="1">
      <alignment horizontal="center" vertical="top" wrapText="1"/>
    </xf>
    <xf numFmtId="1" fontId="3" fillId="4" borderId="70" xfId="2" applyNumberFormat="1" applyFont="1" applyFill="1" applyBorder="1" applyAlignment="1">
      <alignment horizontal="center" vertical="top" wrapText="1"/>
    </xf>
    <xf numFmtId="0" fontId="3" fillId="4" borderId="17" xfId="2" applyFont="1" applyFill="1" applyBorder="1" applyAlignment="1">
      <alignment horizontal="left" vertical="top" wrapText="1"/>
    </xf>
    <xf numFmtId="0" fontId="3" fillId="0" borderId="21" xfId="2" applyFont="1" applyBorder="1" applyAlignment="1">
      <alignment horizontal="center" vertical="top" wrapText="1"/>
    </xf>
    <xf numFmtId="0" fontId="3" fillId="0" borderId="1" xfId="2" applyFont="1" applyBorder="1" applyAlignment="1">
      <alignment horizontal="center" vertical="top" wrapText="1"/>
    </xf>
    <xf numFmtId="0" fontId="11" fillId="0" borderId="1" xfId="2" applyFont="1" applyBorder="1" applyAlignment="1">
      <alignment horizontal="center" vertical="top" wrapText="1"/>
    </xf>
    <xf numFmtId="0" fontId="9" fillId="0" borderId="31" xfId="2" applyFont="1" applyBorder="1" applyAlignment="1">
      <alignment horizontal="center" vertical="center" textRotation="90" wrapText="1"/>
    </xf>
    <xf numFmtId="0" fontId="2" fillId="0" borderId="71" xfId="2" applyFont="1" applyBorder="1" applyAlignment="1">
      <alignment horizontal="center" vertical="center" textRotation="90" wrapText="1"/>
    </xf>
    <xf numFmtId="0" fontId="9" fillId="4" borderId="17" xfId="2" applyFont="1" applyFill="1" applyBorder="1" applyAlignment="1">
      <alignment horizontal="center" vertical="top" wrapText="1"/>
    </xf>
    <xf numFmtId="1" fontId="3" fillId="4" borderId="72" xfId="2" applyNumberFormat="1" applyFont="1" applyFill="1" applyBorder="1" applyAlignment="1">
      <alignment horizontal="center" vertical="top" wrapText="1"/>
    </xf>
    <xf numFmtId="1" fontId="3" fillId="4" borderId="26" xfId="2" applyNumberFormat="1" applyFont="1" applyFill="1" applyBorder="1" applyAlignment="1">
      <alignment horizontal="center" vertical="top" wrapText="1"/>
    </xf>
    <xf numFmtId="1" fontId="9" fillId="0" borderId="2" xfId="2" applyNumberFormat="1" applyFont="1" applyBorder="1"/>
    <xf numFmtId="1" fontId="9" fillId="0" borderId="2" xfId="2" applyNumberFormat="1" applyFont="1" applyBorder="1" applyAlignment="1">
      <alignment vertical="top" wrapText="1"/>
    </xf>
    <xf numFmtId="0" fontId="3" fillId="0" borderId="15" xfId="2" applyFont="1" applyBorder="1" applyAlignment="1">
      <alignment horizontal="center" vertical="center"/>
    </xf>
    <xf numFmtId="1" fontId="2" fillId="0" borderId="3" xfId="2" applyNumberFormat="1" applyFont="1" applyBorder="1" applyAlignment="1">
      <alignment horizontal="center" vertical="center" textRotation="90" wrapText="1"/>
    </xf>
    <xf numFmtId="0" fontId="3" fillId="0" borderId="4" xfId="2" applyFont="1" applyBorder="1" applyAlignment="1">
      <alignment horizontal="left" vertical="top" wrapText="1"/>
    </xf>
    <xf numFmtId="0" fontId="3" fillId="0" borderId="23" xfId="2" applyFont="1" applyBorder="1" applyAlignment="1">
      <alignment horizontal="center" vertical="top" wrapText="1"/>
    </xf>
    <xf numFmtId="0" fontId="7" fillId="0" borderId="7" xfId="2" applyFont="1" applyBorder="1" applyAlignment="1">
      <alignment horizontal="center" vertical="top" wrapText="1"/>
    </xf>
    <xf numFmtId="0" fontId="7" fillId="0" borderId="37" xfId="2" applyFont="1" applyBorder="1" applyAlignment="1">
      <alignment horizontal="center" vertical="top" wrapText="1"/>
    </xf>
    <xf numFmtId="0" fontId="20" fillId="0" borderId="2" xfId="1" applyFont="1"/>
    <xf numFmtId="0" fontId="25" fillId="0" borderId="2" xfId="1" applyFont="1" applyAlignment="1">
      <alignment horizontal="center"/>
    </xf>
    <xf numFmtId="0" fontId="19" fillId="0" borderId="2" xfId="1" applyFont="1" applyAlignment="1">
      <alignment horizontal="center"/>
    </xf>
    <xf numFmtId="0" fontId="20" fillId="0" borderId="3" xfId="1" applyFont="1" applyBorder="1" applyAlignment="1">
      <alignment horizontal="center" vertical="center"/>
    </xf>
    <xf numFmtId="0" fontId="26" fillId="0" borderId="3" xfId="1" applyFont="1" applyBorder="1" applyAlignment="1">
      <alignment vertical="center" wrapText="1"/>
    </xf>
    <xf numFmtId="0" fontId="27" fillId="7" borderId="3" xfId="1" applyFont="1" applyFill="1" applyBorder="1" applyAlignment="1">
      <alignment vertical="center" wrapText="1"/>
    </xf>
    <xf numFmtId="0" fontId="6" fillId="0" borderId="45" xfId="1" applyFont="1" applyBorder="1" applyAlignment="1">
      <alignment wrapText="1"/>
    </xf>
    <xf numFmtId="0" fontId="6" fillId="0" borderId="8" xfId="1" applyFont="1" applyBorder="1" applyAlignment="1">
      <alignment wrapText="1"/>
    </xf>
    <xf numFmtId="0" fontId="6" fillId="0" borderId="8" xfId="2" applyFont="1" applyBorder="1" applyAlignment="1">
      <alignment horizontal="left" vertical="top" wrapText="1"/>
    </xf>
    <xf numFmtId="0" fontId="6" fillId="0" borderId="39" xfId="1" applyFont="1" applyFill="1" applyBorder="1" applyAlignment="1">
      <alignment wrapText="1"/>
    </xf>
    <xf numFmtId="0" fontId="6" fillId="0" borderId="37" xfId="1" applyFont="1" applyFill="1" applyBorder="1" applyAlignment="1">
      <alignment wrapText="1"/>
    </xf>
    <xf numFmtId="0" fontId="6" fillId="0" borderId="37" xfId="0" applyFont="1" applyFill="1" applyBorder="1" applyAlignment="1">
      <alignment wrapText="1"/>
    </xf>
    <xf numFmtId="0" fontId="6" fillId="0" borderId="37" xfId="0" applyFont="1" applyFill="1" applyBorder="1" applyAlignment="1">
      <alignment horizontal="left" vertical="top" wrapText="1"/>
    </xf>
    <xf numFmtId="0" fontId="6" fillId="2" borderId="7" xfId="2" applyFont="1" applyFill="1" applyBorder="1" applyAlignment="1">
      <alignment horizontal="right" vertical="top" wrapText="1"/>
    </xf>
    <xf numFmtId="0" fontId="6" fillId="0" borderId="22" xfId="1" applyFont="1" applyBorder="1" applyAlignment="1">
      <alignment vertical="center" wrapText="1"/>
    </xf>
    <xf numFmtId="0" fontId="6" fillId="0" borderId="23" xfId="1" applyFont="1" applyBorder="1" applyAlignment="1">
      <alignment vertical="center" wrapText="1"/>
    </xf>
    <xf numFmtId="0" fontId="6" fillId="4" borderId="23" xfId="2" applyFont="1" applyFill="1" applyBorder="1" applyAlignment="1">
      <alignment horizontal="left" vertical="top" wrapText="1"/>
    </xf>
    <xf numFmtId="0" fontId="6" fillId="2" borderId="23" xfId="2" applyFont="1" applyFill="1" applyBorder="1" applyAlignment="1">
      <alignment horizontal="left" vertical="top" wrapText="1"/>
    </xf>
    <xf numFmtId="0" fontId="6" fillId="0" borderId="2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1" fontId="2" fillId="4" borderId="3" xfId="2" applyNumberFormat="1" applyFont="1" applyFill="1" applyBorder="1" applyAlignment="1">
      <alignment horizontal="center" vertical="top" wrapText="1"/>
    </xf>
    <xf numFmtId="1" fontId="2" fillId="4" borderId="47" xfId="2" applyNumberFormat="1" applyFont="1" applyFill="1" applyBorder="1" applyAlignment="1">
      <alignment horizontal="center" vertical="top" wrapText="1"/>
    </xf>
    <xf numFmtId="1" fontId="2" fillId="4" borderId="24" xfId="2" applyNumberFormat="1" applyFont="1" applyFill="1" applyBorder="1" applyAlignment="1">
      <alignment horizontal="center" vertical="top" wrapText="1"/>
    </xf>
    <xf numFmtId="1" fontId="2" fillId="4" borderId="25" xfId="2" applyNumberFormat="1" applyFont="1" applyFill="1" applyBorder="1" applyAlignment="1">
      <alignment horizontal="center" vertical="top" wrapText="1"/>
    </xf>
    <xf numFmtId="0" fontId="6" fillId="2" borderId="16" xfId="2" applyFont="1" applyFill="1" applyBorder="1" applyAlignment="1">
      <alignment horizontal="center" vertical="top" wrapText="1"/>
    </xf>
    <xf numFmtId="0" fontId="7" fillId="4" borderId="48" xfId="2" applyFont="1" applyFill="1" applyBorder="1" applyAlignment="1">
      <alignment horizontal="center" vertical="top" wrapText="1"/>
    </xf>
    <xf numFmtId="0" fontId="6" fillId="0" borderId="4" xfId="2" applyFont="1" applyBorder="1" applyAlignment="1">
      <alignment wrapText="1"/>
    </xf>
    <xf numFmtId="0" fontId="6" fillId="0" borderId="8" xfId="2" applyFont="1" applyBorder="1" applyAlignment="1">
      <alignment wrapText="1"/>
    </xf>
    <xf numFmtId="0" fontId="6" fillId="2" borderId="8" xfId="2" applyFont="1" applyFill="1" applyBorder="1" applyAlignment="1">
      <alignment wrapText="1"/>
    </xf>
    <xf numFmtId="0" fontId="6" fillId="0" borderId="32" xfId="2" applyFont="1" applyBorder="1" applyAlignment="1">
      <alignment horizontal="left" vertical="top" wrapText="1"/>
    </xf>
    <xf numFmtId="0" fontId="6" fillId="0" borderId="61" xfId="2" applyFont="1" applyBorder="1" applyAlignment="1">
      <alignment horizontal="left" vertical="top" wrapText="1"/>
    </xf>
    <xf numFmtId="0" fontId="7" fillId="0" borderId="61" xfId="2" applyFont="1" applyBorder="1" applyAlignment="1">
      <alignment horizontal="left" vertical="top" wrapText="1"/>
    </xf>
    <xf numFmtId="0" fontId="6" fillId="0" borderId="61" xfId="2" applyFont="1" applyFill="1" applyBorder="1" applyAlignment="1">
      <alignment horizontal="left" vertical="top" wrapText="1"/>
    </xf>
    <xf numFmtId="0" fontId="6" fillId="0" borderId="49" xfId="2" applyFont="1" applyBorder="1" applyAlignment="1">
      <alignment wrapText="1"/>
    </xf>
    <xf numFmtId="0" fontId="6" fillId="0" borderId="23" xfId="2" applyFont="1" applyBorder="1" applyAlignment="1">
      <alignment wrapText="1"/>
    </xf>
    <xf numFmtId="0" fontId="6" fillId="0" borderId="23" xfId="2" applyFont="1" applyBorder="1" applyAlignment="1">
      <alignment vertical="center" wrapText="1"/>
    </xf>
    <xf numFmtId="0" fontId="6" fillId="0" borderId="23" xfId="2" applyFont="1" applyBorder="1" applyAlignment="1">
      <alignment horizontal="left" vertical="top" wrapText="1"/>
    </xf>
    <xf numFmtId="0" fontId="6" fillId="0" borderId="22" xfId="2" applyFont="1" applyBorder="1" applyAlignment="1">
      <alignment wrapText="1"/>
    </xf>
    <xf numFmtId="0" fontId="6" fillId="2" borderId="23" xfId="2" applyFont="1" applyFill="1" applyBorder="1" applyAlignment="1">
      <alignment wrapText="1"/>
    </xf>
    <xf numFmtId="0" fontId="6" fillId="0" borderId="23" xfId="2" applyFont="1" applyFill="1" applyBorder="1" applyAlignment="1">
      <alignment wrapText="1"/>
    </xf>
    <xf numFmtId="0" fontId="6" fillId="0" borderId="23" xfId="1" applyFont="1" applyBorder="1" applyAlignment="1">
      <alignment wrapText="1"/>
    </xf>
    <xf numFmtId="0" fontId="6" fillId="0" borderId="53" xfId="2" applyFont="1" applyBorder="1" applyAlignment="1">
      <alignment horizontal="left" vertical="top" wrapText="1"/>
    </xf>
    <xf numFmtId="0" fontId="6" fillId="0" borderId="23" xfId="2" applyFont="1" applyFill="1" applyBorder="1" applyAlignment="1">
      <alignment horizontal="left" vertical="top" wrapText="1"/>
    </xf>
    <xf numFmtId="0" fontId="6" fillId="0" borderId="23" xfId="2" applyFont="1" applyBorder="1" applyAlignment="1">
      <alignment horizontal="center"/>
    </xf>
    <xf numFmtId="0" fontId="6" fillId="0" borderId="49" xfId="2" applyFont="1" applyBorder="1" applyAlignment="1">
      <alignment horizontal="center" vertical="top" wrapText="1"/>
    </xf>
    <xf numFmtId="0" fontId="6" fillId="0" borderId="22" xfId="2" applyFont="1" applyBorder="1" applyAlignment="1">
      <alignment vertical="center" wrapText="1"/>
    </xf>
    <xf numFmtId="0" fontId="9" fillId="0" borderId="16" xfId="2" applyFont="1" applyBorder="1" applyAlignment="1">
      <alignment vertical="center"/>
    </xf>
    <xf numFmtId="0" fontId="6" fillId="0" borderId="1" xfId="2" applyFont="1" applyBorder="1" applyAlignment="1">
      <alignment wrapText="1"/>
    </xf>
    <xf numFmtId="0" fontId="6" fillId="0" borderId="1" xfId="2" applyFont="1" applyBorder="1" applyAlignment="1">
      <alignment horizontal="left" vertical="top" wrapText="1"/>
    </xf>
    <xf numFmtId="0" fontId="9" fillId="0" borderId="1" xfId="2" applyFont="1" applyBorder="1" applyAlignment="1">
      <alignment horizontal="center" vertical="center" wrapText="1"/>
    </xf>
    <xf numFmtId="0" fontId="28" fillId="0" borderId="10" xfId="2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9" fillId="0" borderId="10" xfId="2" applyFont="1" applyBorder="1" applyAlignment="1">
      <alignment horizontal="center" vertical="top" wrapText="1"/>
    </xf>
    <xf numFmtId="0" fontId="17" fillId="0" borderId="10" xfId="2" applyFont="1" applyBorder="1" applyAlignment="1">
      <alignment horizontal="center" vertical="top" wrapText="1"/>
    </xf>
    <xf numFmtId="0" fontId="11" fillId="0" borderId="46" xfId="2" applyFont="1" applyBorder="1" applyAlignment="1">
      <alignment horizontal="center" vertical="top" wrapText="1"/>
    </xf>
    <xf numFmtId="0" fontId="29" fillId="0" borderId="23" xfId="0" applyFont="1" applyFill="1" applyBorder="1" applyAlignment="1">
      <alignment horizontal="center" vertical="top" wrapText="1"/>
    </xf>
    <xf numFmtId="0" fontId="17" fillId="0" borderId="23" xfId="0" applyFont="1" applyFill="1" applyBorder="1" applyAlignment="1">
      <alignment horizontal="center" vertical="top" wrapText="1"/>
    </xf>
    <xf numFmtId="0" fontId="29" fillId="0" borderId="37" xfId="0" applyFont="1" applyFill="1" applyBorder="1" applyAlignment="1">
      <alignment horizontal="center" vertical="top" wrapText="1"/>
    </xf>
    <xf numFmtId="0" fontId="29" fillId="0" borderId="22" xfId="0" applyFont="1" applyFill="1" applyBorder="1" applyAlignment="1">
      <alignment horizontal="center" vertical="top" wrapText="1"/>
    </xf>
    <xf numFmtId="0" fontId="9" fillId="0" borderId="1" xfId="2" applyFont="1" applyBorder="1" applyAlignment="1">
      <alignment horizontal="center" vertical="center" wrapText="1"/>
    </xf>
    <xf numFmtId="0" fontId="9" fillId="0" borderId="42" xfId="2" applyFont="1" applyBorder="1" applyAlignment="1">
      <alignment horizontal="center" vertical="center" wrapText="1"/>
    </xf>
    <xf numFmtId="0" fontId="9" fillId="0" borderId="7" xfId="2" applyFont="1" applyBorder="1"/>
    <xf numFmtId="0" fontId="9" fillId="0" borderId="23" xfId="2" applyFont="1" applyBorder="1" applyAlignment="1">
      <alignment vertical="center" wrapText="1"/>
    </xf>
    <xf numFmtId="0" fontId="6" fillId="0" borderId="23" xfId="2" applyFont="1" applyBorder="1" applyAlignment="1">
      <alignment horizontal="left" vertical="center" wrapText="1"/>
    </xf>
    <xf numFmtId="0" fontId="9" fillId="0" borderId="56" xfId="2" applyFont="1" applyBorder="1" applyAlignment="1">
      <alignment vertical="top" wrapText="1"/>
    </xf>
    <xf numFmtId="0" fontId="9" fillId="0" borderId="41" xfId="2" applyFont="1" applyBorder="1" applyAlignment="1">
      <alignment vertical="top" wrapText="1"/>
    </xf>
    <xf numFmtId="0" fontId="6" fillId="2" borderId="56" xfId="2" applyFont="1" applyFill="1" applyBorder="1" applyAlignment="1">
      <alignment horizontal="center" vertical="top" wrapText="1"/>
    </xf>
    <xf numFmtId="0" fontId="6" fillId="2" borderId="55" xfId="2" applyFont="1" applyFill="1" applyBorder="1" applyAlignment="1">
      <alignment horizontal="center" vertical="top" wrapText="1"/>
    </xf>
    <xf numFmtId="0" fontId="6" fillId="2" borderId="38" xfId="2" applyFont="1" applyFill="1" applyBorder="1" applyAlignment="1">
      <alignment horizontal="center" vertical="top" wrapText="1"/>
    </xf>
    <xf numFmtId="1" fontId="2" fillId="2" borderId="60" xfId="2" applyNumberFormat="1" applyFont="1" applyFill="1" applyBorder="1" applyAlignment="1">
      <alignment horizontal="center" vertical="top" wrapText="1"/>
    </xf>
    <xf numFmtId="1" fontId="2" fillId="2" borderId="55" xfId="2" applyNumberFormat="1" applyFont="1" applyFill="1" applyBorder="1" applyAlignment="1">
      <alignment horizontal="center" vertical="top" wrapText="1"/>
    </xf>
    <xf numFmtId="1" fontId="2" fillId="2" borderId="38" xfId="2" applyNumberFormat="1" applyFont="1" applyFill="1" applyBorder="1" applyAlignment="1">
      <alignment horizontal="center" vertical="top" wrapText="1"/>
    </xf>
    <xf numFmtId="0" fontId="6" fillId="0" borderId="55" xfId="2" applyFont="1" applyBorder="1" applyAlignment="1">
      <alignment horizontal="center" vertical="center" wrapText="1"/>
    </xf>
    <xf numFmtId="0" fontId="6" fillId="0" borderId="42" xfId="2" applyFont="1" applyBorder="1" applyAlignment="1">
      <alignment horizontal="center" vertical="center" wrapText="1"/>
    </xf>
    <xf numFmtId="1" fontId="2" fillId="0" borderId="21" xfId="2" applyNumberFormat="1" applyFont="1" applyBorder="1" applyAlignment="1">
      <alignment horizontal="center" vertical="center" wrapText="1"/>
    </xf>
    <xf numFmtId="1" fontId="2" fillId="0" borderId="1" xfId="2" applyNumberFormat="1" applyFont="1" applyBorder="1" applyAlignment="1">
      <alignment horizontal="center" vertical="center" wrapText="1"/>
    </xf>
    <xf numFmtId="0" fontId="9" fillId="0" borderId="2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38" xfId="2" applyFont="1" applyBorder="1" applyAlignment="1">
      <alignment horizontal="center" vertical="center" wrapText="1"/>
    </xf>
    <xf numFmtId="1" fontId="3" fillId="5" borderId="1" xfId="2" applyNumberFormat="1" applyFont="1" applyFill="1" applyBorder="1" applyAlignment="1">
      <alignment horizontal="center" vertical="center" wrapText="1"/>
    </xf>
    <xf numFmtId="0" fontId="9" fillId="0" borderId="56" xfId="2" applyFont="1" applyBorder="1" applyAlignment="1">
      <alignment horizontal="center" vertical="center" wrapText="1"/>
    </xf>
    <xf numFmtId="0" fontId="9" fillId="0" borderId="55" xfId="2" applyFont="1" applyBorder="1" applyAlignment="1">
      <alignment horizontal="center" vertical="center" wrapText="1"/>
    </xf>
    <xf numFmtId="1" fontId="2" fillId="0" borderId="55" xfId="2" applyNumberFormat="1" applyFont="1" applyBorder="1" applyAlignment="1">
      <alignment horizontal="center" vertical="center" wrapText="1"/>
    </xf>
    <xf numFmtId="0" fontId="2" fillId="0" borderId="23" xfId="2" applyFont="1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1" fontId="3" fillId="5" borderId="22" xfId="2" applyNumberFormat="1" applyFont="1" applyFill="1" applyBorder="1" applyAlignment="1">
      <alignment horizontal="center" vertical="center" wrapText="1"/>
    </xf>
    <xf numFmtId="1" fontId="3" fillId="5" borderId="23" xfId="2" applyNumberFormat="1" applyFont="1" applyFill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0" fontId="15" fillId="0" borderId="55" xfId="2" applyFont="1" applyBorder="1" applyAlignment="1">
      <alignment horizontal="center" vertical="center" wrapText="1"/>
    </xf>
    <xf numFmtId="1" fontId="2" fillId="0" borderId="22" xfId="2" applyNumberFormat="1" applyFont="1" applyBorder="1" applyAlignment="1">
      <alignment horizontal="center" vertical="center" wrapText="1"/>
    </xf>
    <xf numFmtId="1" fontId="2" fillId="0" borderId="23" xfId="2" applyNumberFormat="1" applyFont="1" applyBorder="1" applyAlignment="1">
      <alignment horizontal="center" vertical="center" wrapText="1"/>
    </xf>
    <xf numFmtId="0" fontId="9" fillId="0" borderId="42" xfId="2" applyFont="1" applyBorder="1" applyAlignment="1">
      <alignment horizontal="center" vertical="top" wrapText="1"/>
    </xf>
    <xf numFmtId="1" fontId="2" fillId="0" borderId="42" xfId="2" applyNumberFormat="1" applyFont="1" applyBorder="1" applyAlignment="1">
      <alignment horizontal="center" vertical="top" wrapText="1"/>
    </xf>
    <xf numFmtId="0" fontId="9" fillId="0" borderId="64" xfId="2" applyFont="1" applyBorder="1" applyAlignment="1">
      <alignment horizontal="center" vertical="top" wrapText="1"/>
    </xf>
    <xf numFmtId="1" fontId="3" fillId="5" borderId="49" xfId="2" applyNumberFormat="1" applyFont="1" applyFill="1" applyBorder="1" applyAlignment="1">
      <alignment horizontal="center" vertical="top" wrapText="1"/>
    </xf>
    <xf numFmtId="1" fontId="2" fillId="0" borderId="49" xfId="2" applyNumberFormat="1" applyFont="1" applyBorder="1" applyAlignment="1">
      <alignment horizontal="center" vertical="top" wrapText="1"/>
    </xf>
    <xf numFmtId="0" fontId="9" fillId="0" borderId="5" xfId="2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9" fillId="0" borderId="46" xfId="2" applyFont="1" applyBorder="1" applyAlignment="1">
      <alignment horizontal="center" vertical="center" wrapText="1"/>
    </xf>
    <xf numFmtId="1" fontId="2" fillId="0" borderId="46" xfId="2" applyNumberFormat="1" applyFont="1" applyBorder="1" applyAlignment="1">
      <alignment horizontal="center" vertical="center" wrapText="1"/>
    </xf>
    <xf numFmtId="0" fontId="9" fillId="0" borderId="30" xfId="2" applyFont="1" applyBorder="1" applyAlignment="1">
      <alignment horizontal="center" vertical="center" wrapText="1"/>
    </xf>
    <xf numFmtId="0" fontId="2" fillId="0" borderId="64" xfId="2" applyFont="1" applyBorder="1" applyAlignment="1">
      <alignment horizontal="left" vertical="top" wrapText="1"/>
    </xf>
    <xf numFmtId="0" fontId="6" fillId="0" borderId="49" xfId="2" applyFont="1" applyBorder="1" applyAlignment="1">
      <alignment vertical="center" wrapText="1"/>
    </xf>
    <xf numFmtId="1" fontId="2" fillId="0" borderId="41" xfId="2" applyNumberFormat="1" applyFont="1" applyBorder="1" applyAlignment="1">
      <alignment horizontal="right" vertical="top" wrapText="1"/>
    </xf>
    <xf numFmtId="0" fontId="15" fillId="0" borderId="21" xfId="2" applyFont="1" applyBorder="1" applyAlignment="1">
      <alignment horizontal="center" vertical="center" wrapText="1"/>
    </xf>
    <xf numFmtId="1" fontId="3" fillId="5" borderId="40" xfId="2" applyNumberFormat="1" applyFont="1" applyFill="1" applyBorder="1" applyAlignment="1">
      <alignment horizontal="center" vertical="center" wrapText="1"/>
    </xf>
    <xf numFmtId="1" fontId="2" fillId="0" borderId="40" xfId="2" applyNumberFormat="1" applyFont="1" applyBorder="1" applyAlignment="1">
      <alignment horizontal="center" vertical="center" wrapText="1"/>
    </xf>
    <xf numFmtId="1" fontId="3" fillId="4" borderId="50" xfId="2" applyNumberFormat="1" applyFont="1" applyFill="1" applyBorder="1" applyAlignment="1">
      <alignment horizontal="center" vertical="top" wrapText="1"/>
    </xf>
    <xf numFmtId="0" fontId="9" fillId="4" borderId="48" xfId="2" applyFont="1" applyFill="1" applyBorder="1" applyAlignment="1">
      <alignment horizontal="center" vertical="top" wrapText="1"/>
    </xf>
    <xf numFmtId="0" fontId="9" fillId="0" borderId="24" xfId="2" applyFont="1" applyBorder="1" applyAlignment="1">
      <alignment horizontal="center" vertical="center" wrapText="1"/>
    </xf>
    <xf numFmtId="1" fontId="2" fillId="0" borderId="8" xfId="2" applyNumberFormat="1" applyFont="1" applyBorder="1" applyAlignment="1">
      <alignment horizontal="center" vertical="center" wrapText="1"/>
    </xf>
    <xf numFmtId="1" fontId="3" fillId="5" borderId="46" xfId="2" applyNumberFormat="1" applyFont="1" applyFill="1" applyBorder="1" applyAlignment="1">
      <alignment horizontal="center" vertical="center" wrapText="1"/>
    </xf>
    <xf numFmtId="1" fontId="2" fillId="0" borderId="10" xfId="2" applyNumberFormat="1" applyFont="1" applyBorder="1" applyAlignment="1">
      <alignment horizontal="center" vertical="center" wrapText="1"/>
    </xf>
    <xf numFmtId="1" fontId="30" fillId="0" borderId="7" xfId="2" applyNumberFormat="1" applyFont="1" applyBorder="1" applyAlignment="1">
      <alignment horizontal="right" vertical="top" wrapText="1"/>
    </xf>
    <xf numFmtId="0" fontId="30" fillId="0" borderId="64" xfId="2" applyFont="1" applyBorder="1" applyAlignment="1">
      <alignment horizontal="left" vertical="top" wrapText="1"/>
    </xf>
    <xf numFmtId="0" fontId="1" fillId="0" borderId="49" xfId="2" applyFont="1" applyBorder="1" applyAlignment="1">
      <alignment vertical="center" wrapText="1"/>
    </xf>
    <xf numFmtId="1" fontId="30" fillId="0" borderId="56" xfId="2" applyNumberFormat="1" applyFont="1" applyBorder="1" applyAlignment="1">
      <alignment horizontal="right" vertical="top" wrapText="1"/>
    </xf>
    <xf numFmtId="0" fontId="30" fillId="0" borderId="38" xfId="2" applyFont="1" applyBorder="1" applyAlignment="1">
      <alignment horizontal="left" vertical="top" wrapText="1"/>
    </xf>
    <xf numFmtId="0" fontId="1" fillId="0" borderId="53" xfId="2" applyFont="1" applyBorder="1" applyAlignment="1">
      <alignment vertical="center" wrapText="1"/>
    </xf>
    <xf numFmtId="1" fontId="30" fillId="0" borderId="5" xfId="2" applyNumberFormat="1" applyFont="1" applyBorder="1" applyAlignment="1">
      <alignment horizontal="right" vertical="top" wrapText="1"/>
    </xf>
    <xf numFmtId="0" fontId="30" fillId="0" borderId="13" xfId="2" applyFont="1" applyBorder="1" applyAlignment="1">
      <alignment horizontal="left" vertical="top" wrapText="1"/>
    </xf>
    <xf numFmtId="0" fontId="1" fillId="0" borderId="22" xfId="2" applyFont="1" applyBorder="1" applyAlignment="1">
      <alignment vertical="center"/>
    </xf>
    <xf numFmtId="0" fontId="30" fillId="0" borderId="4" xfId="2" applyFont="1" applyBorder="1" applyAlignment="1">
      <alignment horizontal="left" vertical="top" wrapText="1"/>
    </xf>
    <xf numFmtId="0" fontId="1" fillId="0" borderId="53" xfId="2" applyFont="1" applyBorder="1" applyAlignment="1">
      <alignment vertical="center"/>
    </xf>
    <xf numFmtId="1" fontId="30" fillId="0" borderId="9" xfId="2" applyNumberFormat="1" applyFont="1" applyBorder="1" applyAlignment="1">
      <alignment horizontal="right" vertical="top" wrapText="1"/>
    </xf>
    <xf numFmtId="0" fontId="1" fillId="0" borderId="70" xfId="2" applyFont="1" applyBorder="1" applyAlignment="1">
      <alignment wrapText="1"/>
    </xf>
    <xf numFmtId="0" fontId="1" fillId="0" borderId="40" xfId="2" applyFont="1" applyBorder="1" applyAlignment="1">
      <alignment vertical="center" wrapText="1"/>
    </xf>
    <xf numFmtId="0" fontId="6" fillId="0" borderId="46" xfId="2" applyFont="1" applyBorder="1" applyAlignment="1">
      <alignment horizontal="center" vertical="center" wrapText="1"/>
    </xf>
    <xf numFmtId="0" fontId="1" fillId="0" borderId="2" xfId="2" applyFont="1" applyAlignment="1">
      <alignment wrapText="1"/>
    </xf>
    <xf numFmtId="0" fontId="1" fillId="0" borderId="23" xfId="2" applyFont="1" applyBorder="1" applyAlignment="1">
      <alignment vertical="center"/>
    </xf>
    <xf numFmtId="0" fontId="21" fillId="0" borderId="2" xfId="1" applyFont="1" applyAlignment="1">
      <alignment horizontal="center" wrapText="1"/>
    </xf>
    <xf numFmtId="0" fontId="22" fillId="0" borderId="2" xfId="0" applyFont="1" applyBorder="1" applyAlignment="1">
      <alignment horizontal="center" wrapText="1"/>
    </xf>
    <xf numFmtId="0" fontId="23" fillId="0" borderId="2" xfId="1" applyFont="1" applyAlignment="1">
      <alignment horizontal="center" wrapText="1"/>
    </xf>
    <xf numFmtId="0" fontId="24" fillId="0" borderId="2" xfId="0" applyFont="1" applyBorder="1" applyAlignment="1">
      <alignment horizontal="center" wrapText="1"/>
    </xf>
    <xf numFmtId="0" fontId="25" fillId="7" borderId="2" xfId="1" applyFont="1" applyFill="1" applyAlignment="1">
      <alignment horizontal="center"/>
    </xf>
    <xf numFmtId="0" fontId="20" fillId="7" borderId="2" xfId="1" applyFont="1" applyFill="1" applyAlignment="1">
      <alignment horizontal="center"/>
    </xf>
    <xf numFmtId="0" fontId="20" fillId="7" borderId="2" xfId="1" applyFont="1" applyFill="1" applyAlignment="1"/>
    <xf numFmtId="0" fontId="3" fillId="0" borderId="21" xfId="2" applyFont="1" applyBorder="1" applyAlignment="1">
      <alignment horizontal="center" vertical="top" wrapText="1"/>
    </xf>
    <xf numFmtId="0" fontId="3" fillId="0" borderId="6" xfId="2" applyFont="1" applyBorder="1" applyAlignment="1">
      <alignment horizontal="center" vertical="top" wrapText="1"/>
    </xf>
    <xf numFmtId="0" fontId="3" fillId="0" borderId="1" xfId="2" applyFont="1" applyBorder="1" applyAlignment="1">
      <alignment horizontal="center" vertical="top" wrapText="1"/>
    </xf>
    <xf numFmtId="0" fontId="3" fillId="0" borderId="8" xfId="2" applyFont="1" applyBorder="1" applyAlignment="1">
      <alignment horizontal="center" vertical="top" wrapText="1"/>
    </xf>
    <xf numFmtId="1" fontId="3" fillId="4" borderId="18" xfId="2" applyNumberFormat="1" applyFont="1" applyFill="1" applyBorder="1" applyAlignment="1">
      <alignment horizontal="center" vertical="top" wrapText="1"/>
    </xf>
    <xf numFmtId="1" fontId="3" fillId="4" borderId="19" xfId="2" applyNumberFormat="1" applyFont="1" applyFill="1" applyBorder="1" applyAlignment="1">
      <alignment horizontal="center" vertical="top" wrapText="1"/>
    </xf>
    <xf numFmtId="1" fontId="3" fillId="4" borderId="20" xfId="2" applyNumberFormat="1" applyFont="1" applyFill="1" applyBorder="1" applyAlignment="1">
      <alignment horizontal="center" vertical="top" wrapText="1"/>
    </xf>
    <xf numFmtId="0" fontId="3" fillId="0" borderId="46" xfId="2" applyFont="1" applyBorder="1" applyAlignment="1">
      <alignment horizontal="center" vertical="top" wrapText="1"/>
    </xf>
    <xf numFmtId="0" fontId="3" fillId="0" borderId="10" xfId="2" applyFont="1" applyBorder="1" applyAlignment="1">
      <alignment horizontal="center" vertical="top" wrapText="1"/>
    </xf>
    <xf numFmtId="0" fontId="9" fillId="0" borderId="2" xfId="2" applyFont="1" applyBorder="1" applyAlignment="1">
      <alignment horizontal="left" vertical="top" wrapText="1"/>
    </xf>
    <xf numFmtId="0" fontId="3" fillId="0" borderId="15" xfId="2" applyFont="1" applyBorder="1" applyAlignment="1">
      <alignment horizontal="center" vertical="center" wrapText="1"/>
    </xf>
    <xf numFmtId="0" fontId="3" fillId="0" borderId="16" xfId="2" applyFont="1" applyBorder="1" applyAlignment="1">
      <alignment horizontal="center" vertical="center" wrapText="1"/>
    </xf>
    <xf numFmtId="0" fontId="3" fillId="0" borderId="17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textRotation="90" wrapText="1"/>
    </xf>
    <xf numFmtId="0" fontId="3" fillId="0" borderId="15" xfId="2" applyFont="1" applyBorder="1" applyAlignment="1">
      <alignment horizontal="center" vertical="center" textRotation="90" wrapText="1"/>
    </xf>
    <xf numFmtId="0" fontId="3" fillId="0" borderId="16" xfId="2" applyFont="1" applyBorder="1" applyAlignment="1">
      <alignment horizontal="center" vertical="center" textRotation="90" wrapText="1"/>
    </xf>
    <xf numFmtId="0" fontId="3" fillId="0" borderId="17" xfId="2" applyFont="1" applyBorder="1" applyAlignment="1">
      <alignment horizontal="center" vertical="center" textRotation="90" wrapText="1"/>
    </xf>
    <xf numFmtId="0" fontId="3" fillId="0" borderId="18" xfId="2" applyFont="1" applyBorder="1" applyAlignment="1">
      <alignment horizontal="center" vertical="top" wrapText="1"/>
    </xf>
    <xf numFmtId="0" fontId="3" fillId="0" borderId="19" xfId="2" applyFont="1" applyBorder="1" applyAlignment="1">
      <alignment horizontal="center" vertical="top" wrapText="1"/>
    </xf>
    <xf numFmtId="0" fontId="3" fillId="0" borderId="20" xfId="2" applyFont="1" applyBorder="1" applyAlignment="1">
      <alignment horizontal="center" vertical="top" wrapText="1"/>
    </xf>
    <xf numFmtId="1" fontId="3" fillId="3" borderId="18" xfId="0" applyNumberFormat="1" applyFont="1" applyFill="1" applyBorder="1" applyAlignment="1">
      <alignment horizontal="center" vertical="top" wrapText="1"/>
    </xf>
    <xf numFmtId="1" fontId="3" fillId="3" borderId="19" xfId="0" applyNumberFormat="1" applyFont="1" applyFill="1" applyBorder="1" applyAlignment="1">
      <alignment horizontal="center" vertical="top" wrapText="1"/>
    </xf>
    <xf numFmtId="1" fontId="3" fillId="3" borderId="20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6" fillId="0" borderId="58" xfId="2" applyFont="1" applyBorder="1" applyAlignment="1">
      <alignment horizontal="center" vertical="center" wrapText="1"/>
    </xf>
    <xf numFmtId="0" fontId="6" fillId="0" borderId="51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top" wrapText="1"/>
    </xf>
    <xf numFmtId="0" fontId="2" fillId="0" borderId="32" xfId="2" applyFont="1" applyBorder="1" applyAlignment="1">
      <alignment horizontal="center" vertical="top" wrapText="1"/>
    </xf>
    <xf numFmtId="0" fontId="2" fillId="0" borderId="13" xfId="2" applyFont="1" applyBorder="1" applyAlignment="1">
      <alignment horizontal="center" vertical="top" wrapText="1"/>
    </xf>
    <xf numFmtId="0" fontId="2" fillId="0" borderId="11" xfId="2" applyFont="1" applyBorder="1" applyAlignment="1">
      <alignment horizontal="center" vertical="top" wrapText="1"/>
    </xf>
    <xf numFmtId="0" fontId="2" fillId="0" borderId="30" xfId="2" applyFont="1" applyBorder="1" applyAlignment="1">
      <alignment horizontal="center" vertical="top" wrapText="1"/>
    </xf>
    <xf numFmtId="0" fontId="2" fillId="0" borderId="35" xfId="2" applyFont="1" applyBorder="1" applyAlignment="1">
      <alignment horizontal="center" vertical="top" wrapText="1"/>
    </xf>
    <xf numFmtId="1" fontId="2" fillId="4" borderId="28" xfId="2" applyNumberFormat="1" applyFont="1" applyFill="1" applyBorder="1" applyAlignment="1">
      <alignment horizontal="center" vertical="top" wrapText="1"/>
    </xf>
    <xf numFmtId="1" fontId="2" fillId="4" borderId="26" xfId="2" applyNumberFormat="1" applyFont="1" applyFill="1" applyBorder="1" applyAlignment="1">
      <alignment horizontal="center" vertical="top" wrapText="1"/>
    </xf>
    <xf numFmtId="1" fontId="2" fillId="4" borderId="27" xfId="2" applyNumberFormat="1" applyFont="1" applyFill="1" applyBorder="1" applyAlignment="1">
      <alignment horizontal="center" vertical="top" wrapText="1"/>
    </xf>
    <xf numFmtId="1" fontId="2" fillId="4" borderId="18" xfId="2" applyNumberFormat="1" applyFont="1" applyFill="1" applyBorder="1" applyAlignment="1">
      <alignment horizontal="center" vertical="top" wrapText="1"/>
    </xf>
    <xf numFmtId="1" fontId="2" fillId="4" borderId="19" xfId="2" applyNumberFormat="1" applyFont="1" applyFill="1" applyBorder="1" applyAlignment="1">
      <alignment horizontal="center" vertical="top" wrapText="1"/>
    </xf>
    <xf numFmtId="1" fontId="2" fillId="4" borderId="20" xfId="2" applyNumberFormat="1" applyFont="1" applyFill="1" applyBorder="1" applyAlignment="1">
      <alignment horizontal="center" vertical="top" wrapText="1"/>
    </xf>
    <xf numFmtId="0" fontId="6" fillId="0" borderId="2" xfId="2" applyFont="1" applyBorder="1" applyAlignment="1">
      <alignment horizontal="left" vertical="top" wrapText="1"/>
    </xf>
    <xf numFmtId="0" fontId="6" fillId="0" borderId="59" xfId="2" applyFont="1" applyBorder="1" applyAlignment="1">
      <alignment horizontal="center" vertical="center" wrapText="1"/>
    </xf>
    <xf numFmtId="0" fontId="6" fillId="0" borderId="66" xfId="2" applyFont="1" applyBorder="1" applyAlignment="1">
      <alignment horizontal="center" vertical="center" wrapText="1"/>
    </xf>
    <xf numFmtId="0" fontId="6" fillId="0" borderId="67" xfId="2" applyFont="1" applyBorder="1" applyAlignment="1">
      <alignment horizontal="center" vertical="center" wrapText="1"/>
    </xf>
    <xf numFmtId="1" fontId="2" fillId="0" borderId="58" xfId="2" applyNumberFormat="1" applyFont="1" applyBorder="1" applyAlignment="1">
      <alignment horizontal="center" vertical="center" wrapText="1"/>
    </xf>
    <xf numFmtId="1" fontId="2" fillId="0" borderId="67" xfId="2" applyNumberFormat="1" applyFont="1" applyBorder="1" applyAlignment="1">
      <alignment horizontal="center" vertical="center" wrapText="1"/>
    </xf>
    <xf numFmtId="0" fontId="6" fillId="0" borderId="57" xfId="2" applyFont="1" applyBorder="1" applyAlignment="1">
      <alignment horizontal="center" vertical="center" wrapText="1"/>
    </xf>
    <xf numFmtId="0" fontId="6" fillId="0" borderId="73" xfId="2" applyFont="1" applyBorder="1" applyAlignment="1">
      <alignment horizontal="center" vertical="center" wrapText="1"/>
    </xf>
    <xf numFmtId="0" fontId="6" fillId="0" borderId="52" xfId="2" applyFont="1" applyBorder="1" applyAlignment="1">
      <alignment horizontal="center" vertical="center" wrapText="1"/>
    </xf>
    <xf numFmtId="0" fontId="2" fillId="0" borderId="15" xfId="2" applyFont="1" applyBorder="1" applyAlignment="1">
      <alignment horizontal="center" vertical="center" wrapText="1"/>
    </xf>
    <xf numFmtId="0" fontId="2" fillId="0" borderId="16" xfId="2" applyFont="1" applyBorder="1" applyAlignment="1">
      <alignment horizontal="center" vertical="center" wrapText="1"/>
    </xf>
    <xf numFmtId="0" fontId="2" fillId="0" borderId="17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/>
    </xf>
    <xf numFmtId="0" fontId="2" fillId="0" borderId="18" xfId="2" applyFont="1" applyBorder="1" applyAlignment="1">
      <alignment horizontal="center" vertical="top" wrapText="1"/>
    </xf>
    <xf numFmtId="0" fontId="2" fillId="0" borderId="19" xfId="2" applyFont="1" applyBorder="1" applyAlignment="1">
      <alignment horizontal="center" vertical="top" wrapText="1"/>
    </xf>
    <xf numFmtId="0" fontId="2" fillId="0" borderId="20" xfId="2" applyFont="1" applyBorder="1" applyAlignment="1">
      <alignment horizontal="center" vertical="top" wrapText="1"/>
    </xf>
    <xf numFmtId="0" fontId="7" fillId="0" borderId="16" xfId="2" applyFont="1" applyBorder="1" applyAlignment="1">
      <alignment horizontal="center" vertical="center" wrapText="1"/>
    </xf>
    <xf numFmtId="0" fontId="7" fillId="0" borderId="49" xfId="2" applyFont="1" applyBorder="1" applyAlignment="1">
      <alignment horizontal="center" vertical="center" wrapText="1"/>
    </xf>
    <xf numFmtId="1" fontId="2" fillId="5" borderId="16" xfId="2" applyNumberFormat="1" applyFont="1" applyFill="1" applyBorder="1" applyAlignment="1">
      <alignment horizontal="center" vertical="center" wrapText="1"/>
    </xf>
    <xf numFmtId="1" fontId="2" fillId="5" borderId="17" xfId="2" applyNumberFormat="1" applyFont="1" applyFill="1" applyBorder="1" applyAlignment="1">
      <alignment horizontal="center" vertical="center" wrapText="1"/>
    </xf>
    <xf numFmtId="1" fontId="2" fillId="5" borderId="15" xfId="2" applyNumberFormat="1" applyFont="1" applyFill="1" applyBorder="1" applyAlignment="1">
      <alignment horizontal="center" vertical="center" wrapText="1"/>
    </xf>
    <xf numFmtId="1" fontId="2" fillId="0" borderId="15" xfId="2" applyNumberFormat="1" applyFont="1" applyBorder="1" applyAlignment="1">
      <alignment horizontal="center" vertical="center" wrapText="1"/>
    </xf>
    <xf numFmtId="1" fontId="2" fillId="0" borderId="16" xfId="2" applyNumberFormat="1" applyFont="1" applyBorder="1" applyAlignment="1">
      <alignment horizontal="center" vertical="center" wrapText="1"/>
    </xf>
    <xf numFmtId="1" fontId="2" fillId="0" borderId="17" xfId="2" applyNumberFormat="1" applyFont="1" applyBorder="1" applyAlignment="1">
      <alignment horizontal="center" vertical="center" wrapText="1"/>
    </xf>
    <xf numFmtId="0" fontId="6" fillId="0" borderId="50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 wrapText="1"/>
    </xf>
    <xf numFmtId="0" fontId="7" fillId="0" borderId="17" xfId="2" applyFont="1" applyBorder="1" applyAlignment="1">
      <alignment horizontal="center" vertical="center" wrapText="1"/>
    </xf>
    <xf numFmtId="0" fontId="7" fillId="0" borderId="53" xfId="2" applyFont="1" applyBorder="1" applyAlignment="1">
      <alignment horizontal="center" vertical="center" wrapText="1"/>
    </xf>
    <xf numFmtId="0" fontId="6" fillId="0" borderId="56" xfId="2" applyFont="1" applyBorder="1" applyAlignment="1">
      <alignment horizontal="center" vertical="center" wrapText="1"/>
    </xf>
    <xf numFmtId="0" fontId="6" fillId="0" borderId="55" xfId="2" applyFont="1" applyBorder="1" applyAlignment="1">
      <alignment horizontal="center" vertical="center" wrapText="1"/>
    </xf>
    <xf numFmtId="0" fontId="6" fillId="0" borderId="54" xfId="2" applyFont="1" applyBorder="1" applyAlignment="1">
      <alignment horizontal="center" vertical="center" wrapText="1"/>
    </xf>
    <xf numFmtId="1" fontId="3" fillId="4" borderId="28" xfId="2" applyNumberFormat="1" applyFont="1" applyFill="1" applyBorder="1" applyAlignment="1">
      <alignment horizontal="center" vertical="top" wrapText="1"/>
    </xf>
    <xf numFmtId="1" fontId="3" fillId="4" borderId="26" xfId="2" applyNumberFormat="1" applyFont="1" applyFill="1" applyBorder="1" applyAlignment="1">
      <alignment horizontal="center" vertical="top" wrapText="1"/>
    </xf>
    <xf numFmtId="1" fontId="3" fillId="4" borderId="27" xfId="2" applyNumberFormat="1" applyFont="1" applyFill="1" applyBorder="1" applyAlignment="1">
      <alignment horizontal="center" vertical="top" wrapText="1"/>
    </xf>
    <xf numFmtId="1" fontId="2" fillId="0" borderId="24" xfId="2" applyNumberFormat="1" applyFont="1" applyBorder="1" applyAlignment="1">
      <alignment horizontal="center" vertical="center" wrapText="1"/>
    </xf>
    <xf numFmtId="0" fontId="3" fillId="0" borderId="25" xfId="2" applyFont="1" applyBorder="1" applyAlignment="1">
      <alignment horizontal="center" vertical="center" wrapText="1"/>
    </xf>
    <xf numFmtId="0" fontId="9" fillId="0" borderId="24" xfId="2" applyFont="1" applyBorder="1" applyAlignment="1">
      <alignment horizontal="center" vertical="center" wrapText="1"/>
    </xf>
    <xf numFmtId="1" fontId="3" fillId="5" borderId="24" xfId="2" applyNumberFormat="1" applyFont="1" applyFill="1" applyBorder="1" applyAlignment="1">
      <alignment horizontal="center" vertical="center" wrapText="1"/>
    </xf>
    <xf numFmtId="0" fontId="11" fillId="0" borderId="25" xfId="2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0" fontId="2" fillId="0" borderId="54" xfId="2" applyFont="1" applyBorder="1" applyAlignment="1">
      <alignment horizontal="center" vertical="center" wrapText="1"/>
    </xf>
    <xf numFmtId="0" fontId="3" fillId="0" borderId="61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55" xfId="2" applyFont="1" applyBorder="1" applyAlignment="1">
      <alignment horizontal="center" vertical="center" wrapText="1"/>
    </xf>
    <xf numFmtId="1" fontId="2" fillId="0" borderId="1" xfId="2" applyNumberFormat="1" applyFont="1" applyBorder="1" applyAlignment="1">
      <alignment horizontal="center" vertical="center" wrapText="1"/>
    </xf>
    <xf numFmtId="1" fontId="2" fillId="0" borderId="55" xfId="2" applyNumberFormat="1" applyFont="1" applyBorder="1" applyAlignment="1">
      <alignment horizontal="center" vertical="center" wrapText="1"/>
    </xf>
    <xf numFmtId="1" fontId="3" fillId="5" borderId="1" xfId="2" applyNumberFormat="1" applyFont="1" applyFill="1" applyBorder="1" applyAlignment="1">
      <alignment horizontal="center" vertical="center" wrapText="1"/>
    </xf>
    <xf numFmtId="1" fontId="3" fillId="5" borderId="55" xfId="2" applyNumberFormat="1" applyFont="1" applyFill="1" applyBorder="1" applyAlignment="1">
      <alignment horizontal="center" vertical="center" wrapText="1"/>
    </xf>
    <xf numFmtId="1" fontId="2" fillId="0" borderId="23" xfId="2" applyNumberFormat="1" applyFont="1" applyBorder="1" applyAlignment="1">
      <alignment horizontal="center" vertical="center" wrapText="1"/>
    </xf>
    <xf numFmtId="1" fontId="2" fillId="0" borderId="40" xfId="2" applyNumberFormat="1" applyFont="1" applyBorder="1" applyAlignment="1">
      <alignment horizontal="center" vertical="center" wrapText="1"/>
    </xf>
    <xf numFmtId="0" fontId="15" fillId="0" borderId="55" xfId="2" applyFont="1" applyBorder="1" applyAlignment="1">
      <alignment horizontal="center" vertical="center" wrapText="1"/>
    </xf>
    <xf numFmtId="0" fontId="15" fillId="0" borderId="51" xfId="2" applyFont="1" applyBorder="1" applyAlignment="1">
      <alignment horizontal="center" vertical="center" wrapText="1"/>
    </xf>
    <xf numFmtId="0" fontId="9" fillId="0" borderId="51" xfId="2" applyFont="1" applyBorder="1" applyAlignment="1">
      <alignment horizontal="center" vertical="center" wrapText="1"/>
    </xf>
    <xf numFmtId="1" fontId="2" fillId="0" borderId="21" xfId="2" applyNumberFormat="1" applyFont="1" applyBorder="1" applyAlignment="1">
      <alignment horizontal="center" vertical="center" wrapText="1"/>
    </xf>
    <xf numFmtId="1" fontId="2" fillId="0" borderId="42" xfId="2" applyNumberFormat="1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2" fillId="0" borderId="45" xfId="2" applyFont="1" applyBorder="1" applyAlignment="1">
      <alignment horizontal="center" vertical="center" wrapText="1"/>
    </xf>
    <xf numFmtId="0" fontId="3" fillId="0" borderId="63" xfId="2" applyFont="1" applyBorder="1" applyAlignment="1">
      <alignment horizontal="center" vertical="center" wrapText="1"/>
    </xf>
    <xf numFmtId="0" fontId="3" fillId="0" borderId="65" xfId="2" applyFont="1" applyBorder="1" applyAlignment="1">
      <alignment horizontal="center" vertical="center" wrapText="1"/>
    </xf>
    <xf numFmtId="0" fontId="9" fillId="0" borderId="21" xfId="2" applyFont="1" applyBorder="1" applyAlignment="1">
      <alignment horizontal="center" vertical="center" wrapText="1"/>
    </xf>
    <xf numFmtId="0" fontId="9" fillId="0" borderId="42" xfId="2" applyFont="1" applyBorder="1" applyAlignment="1">
      <alignment horizontal="center" vertical="center" wrapText="1"/>
    </xf>
    <xf numFmtId="1" fontId="3" fillId="5" borderId="21" xfId="2" applyNumberFormat="1" applyFont="1" applyFill="1" applyBorder="1" applyAlignment="1">
      <alignment horizontal="center" vertical="center" wrapText="1"/>
    </xf>
    <xf numFmtId="1" fontId="3" fillId="5" borderId="42" xfId="2" applyNumberFormat="1" applyFont="1" applyFill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9" fillId="0" borderId="46" xfId="2" applyFont="1" applyBorder="1" applyAlignment="1">
      <alignment horizontal="center" vertical="center" wrapText="1"/>
    </xf>
    <xf numFmtId="1" fontId="2" fillId="0" borderId="46" xfId="2" applyNumberFormat="1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1" fontId="3" fillId="5" borderId="23" xfId="2" applyNumberFormat="1" applyFont="1" applyFill="1" applyBorder="1" applyAlignment="1">
      <alignment horizontal="center" vertical="center" wrapText="1"/>
    </xf>
    <xf numFmtId="1" fontId="3" fillId="5" borderId="40" xfId="2" applyNumberFormat="1" applyFont="1" applyFill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/>
    </xf>
    <xf numFmtId="0" fontId="3" fillId="0" borderId="30" xfId="2" applyFont="1" applyBorder="1" applyAlignment="1">
      <alignment horizontal="center" vertical="top" wrapText="1"/>
    </xf>
    <xf numFmtId="0" fontId="3" fillId="0" borderId="35" xfId="2" applyFont="1" applyBorder="1" applyAlignment="1">
      <alignment horizontal="center" vertical="top" wrapText="1"/>
    </xf>
    <xf numFmtId="0" fontId="3" fillId="0" borderId="13" xfId="2" applyFont="1" applyBorder="1" applyAlignment="1">
      <alignment horizontal="center" vertical="top" wrapText="1"/>
    </xf>
    <xf numFmtId="0" fontId="3" fillId="0" borderId="11" xfId="2" applyFont="1" applyBorder="1" applyAlignment="1">
      <alignment horizontal="center" vertical="top" wrapText="1"/>
    </xf>
    <xf numFmtId="0" fontId="3" fillId="0" borderId="4" xfId="2" applyFont="1" applyBorder="1" applyAlignment="1">
      <alignment horizontal="center" vertical="top" wrapText="1"/>
    </xf>
    <xf numFmtId="0" fontId="3" fillId="0" borderId="32" xfId="2" applyFont="1" applyBorder="1" applyAlignment="1">
      <alignment horizontal="center" vertical="top" wrapText="1"/>
    </xf>
    <xf numFmtId="0" fontId="9" fillId="0" borderId="37" xfId="2" applyFont="1" applyBorder="1" applyAlignment="1">
      <alignment horizontal="center" vertical="center" wrapText="1"/>
    </xf>
    <xf numFmtId="0" fontId="9" fillId="0" borderId="32" xfId="2" applyFont="1" applyBorder="1" applyAlignment="1">
      <alignment horizontal="center" vertical="center" wrapText="1"/>
    </xf>
    <xf numFmtId="0" fontId="9" fillId="0" borderId="33" xfId="2" applyFont="1" applyBorder="1" applyAlignment="1">
      <alignment horizontal="center" vertical="center" wrapText="1"/>
    </xf>
    <xf numFmtId="0" fontId="9" fillId="0" borderId="74" xfId="2" applyFont="1" applyBorder="1" applyAlignment="1">
      <alignment horizontal="center" vertical="top" wrapText="1"/>
    </xf>
    <xf numFmtId="0" fontId="9" fillId="0" borderId="35" xfId="2" applyFont="1" applyBorder="1" applyAlignment="1">
      <alignment horizontal="center" vertical="top" wrapText="1"/>
    </xf>
    <xf numFmtId="0" fontId="9" fillId="0" borderId="36" xfId="2" applyFont="1" applyBorder="1" applyAlignment="1">
      <alignment horizontal="center" vertical="top" wrapText="1"/>
    </xf>
    <xf numFmtId="0" fontId="9" fillId="0" borderId="37" xfId="2" applyFont="1" applyBorder="1" applyAlignment="1">
      <alignment horizontal="center" vertical="top" wrapText="1"/>
    </xf>
    <xf numFmtId="0" fontId="9" fillId="0" borderId="32" xfId="2" applyFont="1" applyBorder="1" applyAlignment="1">
      <alignment horizontal="center" vertical="top" wrapText="1"/>
    </xf>
    <xf numFmtId="0" fontId="9" fillId="0" borderId="33" xfId="2" applyFont="1" applyBorder="1" applyAlignment="1">
      <alignment horizontal="center" vertical="top" wrapText="1"/>
    </xf>
    <xf numFmtId="0" fontId="9" fillId="0" borderId="13" xfId="2" applyFont="1" applyBorder="1" applyAlignment="1">
      <alignment horizontal="center" vertical="center" wrapText="1"/>
    </xf>
    <xf numFmtId="0" fontId="9" fillId="0" borderId="64" xfId="2" applyFont="1" applyBorder="1" applyAlignment="1">
      <alignment horizontal="center" vertical="center" wrapText="1"/>
    </xf>
    <xf numFmtId="0" fontId="9" fillId="0" borderId="38" xfId="2" applyFont="1" applyBorder="1" applyAlignment="1">
      <alignment horizontal="center" vertical="center" wrapText="1"/>
    </xf>
    <xf numFmtId="1" fontId="3" fillId="5" borderId="22" xfId="2" applyNumberFormat="1" applyFont="1" applyFill="1" applyBorder="1" applyAlignment="1">
      <alignment horizontal="center" vertical="center" wrapText="1"/>
    </xf>
    <xf numFmtId="1" fontId="3" fillId="5" borderId="49" xfId="2" applyNumberFormat="1" applyFont="1" applyFill="1" applyBorder="1" applyAlignment="1">
      <alignment horizontal="center" vertical="center" wrapText="1"/>
    </xf>
    <xf numFmtId="1" fontId="3" fillId="5" borderId="53" xfId="2" applyNumberFormat="1" applyFont="1" applyFill="1" applyBorder="1" applyAlignment="1">
      <alignment horizontal="center" vertical="center" wrapText="1"/>
    </xf>
    <xf numFmtId="1" fontId="2" fillId="0" borderId="11" xfId="2" applyNumberFormat="1" applyFont="1" applyBorder="1" applyAlignment="1">
      <alignment horizontal="center" vertical="center" wrapText="1"/>
    </xf>
    <xf numFmtId="1" fontId="2" fillId="0" borderId="65" xfId="2" applyNumberFormat="1" applyFont="1" applyBorder="1" applyAlignment="1">
      <alignment horizontal="center" vertical="center" wrapText="1"/>
    </xf>
    <xf numFmtId="1" fontId="2" fillId="0" borderId="61" xfId="2" applyNumberFormat="1" applyFont="1" applyBorder="1" applyAlignment="1">
      <alignment horizontal="center" vertical="center" wrapText="1"/>
    </xf>
    <xf numFmtId="0" fontId="3" fillId="0" borderId="53" xfId="2" applyFont="1" applyBorder="1" applyAlignment="1">
      <alignment horizontal="center" vertical="center" wrapText="1"/>
    </xf>
    <xf numFmtId="0" fontId="3" fillId="0" borderId="49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 wrapText="1"/>
    </xf>
    <xf numFmtId="0" fontId="9" fillId="0" borderId="43" xfId="2" applyFont="1" applyBorder="1" applyAlignment="1">
      <alignment horizontal="center" vertical="center" wrapText="1"/>
    </xf>
    <xf numFmtId="0" fontId="9" fillId="0" borderId="60" xfId="2" applyFont="1" applyBorder="1" applyAlignment="1">
      <alignment horizontal="center" vertical="center" wrapText="1"/>
    </xf>
    <xf numFmtId="0" fontId="9" fillId="0" borderId="62" xfId="2" applyFont="1" applyBorder="1" applyAlignment="1">
      <alignment horizontal="center" vertical="center" wrapText="1"/>
    </xf>
    <xf numFmtId="0" fontId="9" fillId="0" borderId="68" xfId="2" applyFont="1" applyBorder="1" applyAlignment="1">
      <alignment horizontal="center" vertical="center" wrapText="1"/>
    </xf>
    <xf numFmtId="0" fontId="9" fillId="0" borderId="59" xfId="2" applyFont="1" applyBorder="1" applyAlignment="1">
      <alignment horizontal="center" vertical="center" wrapText="1"/>
    </xf>
    <xf numFmtId="0" fontId="9" fillId="0" borderId="66" xfId="2" applyFont="1" applyBorder="1" applyAlignment="1">
      <alignment horizontal="center" vertical="center" wrapText="1"/>
    </xf>
    <xf numFmtId="0" fontId="9" fillId="0" borderId="58" xfId="2" applyFont="1" applyBorder="1" applyAlignment="1">
      <alignment horizontal="center" vertical="center" wrapText="1"/>
    </xf>
    <xf numFmtId="0" fontId="9" fillId="0" borderId="67" xfId="2" applyFont="1" applyBorder="1" applyAlignment="1">
      <alignment horizontal="center" vertical="center" wrapText="1"/>
    </xf>
    <xf numFmtId="0" fontId="15" fillId="0" borderId="58" xfId="2" applyFont="1" applyBorder="1" applyAlignment="1">
      <alignment horizontal="center" vertical="center" wrapText="1"/>
    </xf>
    <xf numFmtId="0" fontId="15" fillId="0" borderId="67" xfId="2" applyFont="1" applyBorder="1" applyAlignment="1">
      <alignment horizontal="center" vertical="center" wrapText="1"/>
    </xf>
    <xf numFmtId="0" fontId="2" fillId="0" borderId="22" xfId="2" applyFont="1" applyBorder="1" applyAlignment="1">
      <alignment horizontal="center" vertical="center" wrapText="1"/>
    </xf>
    <xf numFmtId="0" fontId="2" fillId="0" borderId="49" xfId="2" applyFont="1" applyBorder="1" applyAlignment="1">
      <alignment horizontal="center" vertical="center" wrapText="1"/>
    </xf>
    <xf numFmtId="0" fontId="2" fillId="0" borderId="23" xfId="2" applyFont="1" applyBorder="1" applyAlignment="1">
      <alignment horizontal="center" vertical="center" wrapText="1"/>
    </xf>
    <xf numFmtId="1" fontId="3" fillId="5" borderId="15" xfId="2" applyNumberFormat="1" applyFont="1" applyFill="1" applyBorder="1" applyAlignment="1">
      <alignment horizontal="center" vertical="center" wrapText="1"/>
    </xf>
    <xf numFmtId="1" fontId="3" fillId="5" borderId="16" xfId="2" applyNumberFormat="1" applyFont="1" applyFill="1" applyBorder="1" applyAlignment="1">
      <alignment horizontal="center" vertical="center" wrapText="1"/>
    </xf>
    <xf numFmtId="1" fontId="2" fillId="0" borderId="31" xfId="2" applyNumberFormat="1" applyFont="1" applyBorder="1" applyAlignment="1">
      <alignment horizontal="center" vertical="center" wrapText="1"/>
    </xf>
    <xf numFmtId="1" fontId="2" fillId="0" borderId="48" xfId="2" applyNumberFormat="1" applyFont="1" applyBorder="1" applyAlignment="1">
      <alignment horizontal="center" vertical="center" wrapText="1"/>
    </xf>
  </cellXfs>
  <cellStyles count="5">
    <cellStyle name="Normalny" xfId="0" builtinId="0"/>
    <cellStyle name="Normalny 2" xfId="1"/>
    <cellStyle name="Normalny 3" xfId="2"/>
    <cellStyle name="Normalny 4" xfId="3"/>
    <cellStyle name="Normalny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C26" sqref="C26"/>
    </sheetView>
  </sheetViews>
  <sheetFormatPr defaultRowHeight="15" x14ac:dyDescent="0.25"/>
  <cols>
    <col min="1" max="1" width="38.7109375" customWidth="1"/>
    <col min="2" max="2" width="28" customWidth="1"/>
    <col min="3" max="3" width="39" customWidth="1"/>
    <col min="4" max="4" width="41.28515625" customWidth="1"/>
  </cols>
  <sheetData>
    <row r="1" spans="1:4" ht="23.25" x14ac:dyDescent="0.35">
      <c r="A1" s="471" t="s">
        <v>223</v>
      </c>
      <c r="B1" s="472"/>
      <c r="C1" s="472"/>
      <c r="D1" s="340"/>
    </row>
    <row r="2" spans="1:4" ht="21" x14ac:dyDescent="0.35">
      <c r="A2" s="473" t="s">
        <v>224</v>
      </c>
      <c r="B2" s="474"/>
      <c r="C2" s="474"/>
      <c r="D2" s="340"/>
    </row>
    <row r="3" spans="1:4" x14ac:dyDescent="0.25">
      <c r="A3" s="340"/>
      <c r="B3" s="340"/>
      <c r="C3" s="340"/>
      <c r="D3" s="340"/>
    </row>
    <row r="4" spans="1:4" x14ac:dyDescent="0.25">
      <c r="A4" s="340"/>
      <c r="B4" s="340"/>
      <c r="C4" s="340"/>
      <c r="D4" s="340"/>
    </row>
    <row r="5" spans="1:4" x14ac:dyDescent="0.25">
      <c r="A5" s="475" t="s">
        <v>225</v>
      </c>
      <c r="B5" s="476"/>
      <c r="C5" s="476"/>
      <c r="D5" s="476"/>
    </row>
    <row r="6" spans="1:4" x14ac:dyDescent="0.25">
      <c r="A6" s="475" t="s">
        <v>227</v>
      </c>
      <c r="B6" s="477"/>
      <c r="C6" s="477"/>
      <c r="D6" s="477"/>
    </row>
    <row r="7" spans="1:4" ht="15.75" thickBot="1" x14ac:dyDescent="0.3">
      <c r="A7" s="340"/>
      <c r="B7" s="341"/>
      <c r="C7" s="341"/>
      <c r="D7" s="340"/>
    </row>
    <row r="8" spans="1:4" ht="94.15" customHeight="1" thickBot="1" x14ac:dyDescent="0.3">
      <c r="A8" s="343" t="s">
        <v>226</v>
      </c>
      <c r="B8" s="345" t="s">
        <v>255</v>
      </c>
      <c r="C8" s="344" t="s">
        <v>228</v>
      </c>
      <c r="D8" s="342"/>
    </row>
  </sheetData>
  <mergeCells count="4">
    <mergeCell ref="A1:C1"/>
    <mergeCell ref="A2:C2"/>
    <mergeCell ref="A5:D5"/>
    <mergeCell ref="A6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43"/>
  <sheetViews>
    <sheetView topLeftCell="A2" zoomScale="73" zoomScaleNormal="73" workbookViewId="0">
      <selection activeCell="A33" sqref="A33:XFD33"/>
    </sheetView>
  </sheetViews>
  <sheetFormatPr defaultColWidth="9.140625" defaultRowHeight="15" x14ac:dyDescent="0.25"/>
  <cols>
    <col min="1" max="1" width="9.140625" style="88"/>
    <col min="2" max="2" width="5.42578125" style="88" customWidth="1"/>
    <col min="3" max="3" width="72.28515625" style="88" customWidth="1"/>
    <col min="4" max="4" width="58.28515625" style="88" customWidth="1"/>
    <col min="5" max="14" width="5.7109375" style="88" customWidth="1"/>
    <col min="15" max="15" width="12.7109375" style="88" customWidth="1"/>
    <col min="16" max="25" width="5.7109375" style="88" customWidth="1"/>
    <col min="26" max="26" width="12.7109375" style="88" customWidth="1"/>
    <col min="27" max="28" width="5.7109375" style="88" customWidth="1"/>
    <col min="29" max="16384" width="9.140625" style="88"/>
  </cols>
  <sheetData>
    <row r="1" spans="2:28" ht="15.75" customHeight="1" thickBot="1" x14ac:dyDescent="0.3"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</row>
    <row r="2" spans="2:28" ht="15" customHeight="1" x14ac:dyDescent="0.25">
      <c r="B2" s="155"/>
      <c r="C2" s="164" t="s">
        <v>13</v>
      </c>
      <c r="D2" s="163" t="s">
        <v>0</v>
      </c>
      <c r="K2" s="155"/>
      <c r="L2" s="155"/>
      <c r="M2" s="155"/>
      <c r="N2" s="155"/>
      <c r="O2" s="162" t="s">
        <v>4</v>
      </c>
      <c r="P2" s="478" t="s">
        <v>21</v>
      </c>
      <c r="Q2" s="478"/>
      <c r="R2" s="478"/>
      <c r="S2" s="478"/>
      <c r="T2" s="478"/>
      <c r="U2" s="479"/>
      <c r="V2" s="155"/>
      <c r="W2" s="155"/>
      <c r="X2" s="155"/>
      <c r="Y2" s="155"/>
      <c r="Z2" s="155"/>
      <c r="AA2" s="155"/>
      <c r="AB2" s="155"/>
    </row>
    <row r="3" spans="2:28" ht="15" customHeight="1" x14ac:dyDescent="0.25">
      <c r="B3" s="155"/>
      <c r="C3" s="160" t="s">
        <v>1</v>
      </c>
      <c r="D3" s="159" t="s">
        <v>14</v>
      </c>
      <c r="K3" s="155"/>
      <c r="L3" s="155"/>
      <c r="M3" s="155"/>
      <c r="N3" s="155"/>
      <c r="O3" s="158" t="s">
        <v>5</v>
      </c>
      <c r="P3" s="480" t="s">
        <v>22</v>
      </c>
      <c r="Q3" s="480"/>
      <c r="R3" s="480"/>
      <c r="S3" s="480"/>
      <c r="T3" s="480"/>
      <c r="U3" s="481"/>
      <c r="V3" s="155"/>
      <c r="W3" s="155"/>
      <c r="X3" s="155"/>
      <c r="Y3" s="155"/>
      <c r="Z3" s="155"/>
      <c r="AA3" s="155"/>
      <c r="AB3" s="155"/>
    </row>
    <row r="4" spans="2:28" ht="15" customHeight="1" x14ac:dyDescent="0.25">
      <c r="B4" s="155"/>
      <c r="C4" s="160" t="s">
        <v>2</v>
      </c>
      <c r="D4" s="161"/>
      <c r="K4" s="155"/>
      <c r="L4" s="155"/>
      <c r="M4" s="155"/>
      <c r="N4" s="155"/>
      <c r="O4" s="158" t="s">
        <v>6</v>
      </c>
      <c r="P4" s="480" t="s">
        <v>23</v>
      </c>
      <c r="Q4" s="480"/>
      <c r="R4" s="480"/>
      <c r="S4" s="480"/>
      <c r="T4" s="480"/>
      <c r="U4" s="481"/>
      <c r="V4" s="155"/>
      <c r="W4" s="155"/>
      <c r="X4" s="155"/>
      <c r="Y4" s="155"/>
      <c r="Z4" s="155"/>
      <c r="AA4" s="155"/>
      <c r="AB4" s="155"/>
    </row>
    <row r="5" spans="2:28" ht="15" customHeight="1" x14ac:dyDescent="0.25">
      <c r="B5" s="155"/>
      <c r="C5" s="160" t="s">
        <v>15</v>
      </c>
      <c r="D5" s="159" t="s">
        <v>16</v>
      </c>
      <c r="K5" s="155"/>
      <c r="L5" s="155"/>
      <c r="M5" s="155"/>
      <c r="N5" s="155"/>
      <c r="O5" s="158" t="s">
        <v>7</v>
      </c>
      <c r="P5" s="480" t="s">
        <v>24</v>
      </c>
      <c r="Q5" s="480"/>
      <c r="R5" s="480"/>
      <c r="S5" s="480"/>
      <c r="T5" s="480"/>
      <c r="U5" s="481"/>
      <c r="V5" s="155"/>
      <c r="W5" s="155"/>
      <c r="X5" s="155"/>
      <c r="Y5" s="155"/>
      <c r="Z5" s="155"/>
      <c r="AA5" s="155"/>
      <c r="AB5" s="155"/>
    </row>
    <row r="6" spans="2:28" ht="15" customHeight="1" x14ac:dyDescent="0.25">
      <c r="B6" s="155"/>
      <c r="C6" s="160" t="s">
        <v>17</v>
      </c>
      <c r="D6" s="161"/>
      <c r="K6" s="155"/>
      <c r="L6" s="155"/>
      <c r="M6" s="155"/>
      <c r="N6" s="155"/>
      <c r="O6" s="158" t="s">
        <v>8</v>
      </c>
      <c r="P6" s="480" t="s">
        <v>25</v>
      </c>
      <c r="Q6" s="480"/>
      <c r="R6" s="480"/>
      <c r="S6" s="480"/>
      <c r="T6" s="480"/>
      <c r="U6" s="481"/>
      <c r="V6" s="155"/>
      <c r="W6" s="155"/>
      <c r="X6" s="155"/>
      <c r="Y6" s="155"/>
      <c r="Z6" s="155"/>
      <c r="AA6" s="155"/>
      <c r="AB6" s="155"/>
    </row>
    <row r="7" spans="2:28" ht="15" customHeight="1" x14ac:dyDescent="0.25">
      <c r="B7" s="155"/>
      <c r="C7" s="160" t="s">
        <v>3</v>
      </c>
      <c r="D7" s="159" t="s">
        <v>18</v>
      </c>
      <c r="K7" s="155"/>
      <c r="L7" s="155"/>
      <c r="M7" s="155"/>
      <c r="N7" s="155"/>
      <c r="O7" s="158" t="s">
        <v>9</v>
      </c>
      <c r="P7" s="480" t="s">
        <v>26</v>
      </c>
      <c r="Q7" s="480"/>
      <c r="R7" s="480"/>
      <c r="S7" s="480"/>
      <c r="T7" s="480"/>
      <c r="U7" s="481"/>
      <c r="V7" s="155"/>
      <c r="W7" s="155"/>
      <c r="X7" s="155"/>
      <c r="Y7" s="155"/>
      <c r="Z7" s="155"/>
      <c r="AA7" s="155"/>
      <c r="AB7" s="155"/>
    </row>
    <row r="8" spans="2:28" ht="15" customHeight="1" x14ac:dyDescent="0.25">
      <c r="B8" s="155"/>
      <c r="C8" s="160" t="s">
        <v>19</v>
      </c>
      <c r="D8" s="159" t="s">
        <v>125</v>
      </c>
      <c r="K8" s="155"/>
      <c r="L8" s="155"/>
      <c r="M8" s="155"/>
      <c r="N8" s="155"/>
      <c r="O8" s="158" t="s">
        <v>27</v>
      </c>
      <c r="P8" s="480" t="s">
        <v>28</v>
      </c>
      <c r="Q8" s="480"/>
      <c r="R8" s="480"/>
      <c r="S8" s="480"/>
      <c r="T8" s="480"/>
      <c r="U8" s="481"/>
      <c r="V8" s="155"/>
      <c r="W8" s="155"/>
      <c r="X8" s="155"/>
      <c r="Y8" s="155"/>
      <c r="Z8" s="155"/>
      <c r="AA8" s="155"/>
      <c r="AB8" s="155"/>
    </row>
    <row r="9" spans="2:28" ht="15" customHeight="1" thickBot="1" x14ac:dyDescent="0.3">
      <c r="B9" s="155"/>
      <c r="C9" s="157" t="s">
        <v>20</v>
      </c>
      <c r="D9" s="390" t="s">
        <v>224</v>
      </c>
      <c r="K9" s="155"/>
      <c r="L9" s="155"/>
      <c r="M9" s="155"/>
      <c r="N9" s="155"/>
      <c r="O9" s="156" t="s">
        <v>29</v>
      </c>
      <c r="P9" s="485" t="s">
        <v>30</v>
      </c>
      <c r="Q9" s="485"/>
      <c r="R9" s="485"/>
      <c r="S9" s="485"/>
      <c r="T9" s="485"/>
      <c r="U9" s="486"/>
      <c r="V9" s="155"/>
      <c r="W9" s="155"/>
      <c r="X9" s="155"/>
      <c r="Y9" s="155"/>
      <c r="Z9" s="155"/>
      <c r="AA9" s="155"/>
      <c r="AB9" s="155"/>
    </row>
    <row r="10" spans="2:28" ht="15" customHeight="1" x14ac:dyDescent="0.25">
      <c r="B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</row>
    <row r="11" spans="2:28" ht="15.75" thickBot="1" x14ac:dyDescent="0.3">
      <c r="B11" s="155"/>
      <c r="C11" s="487"/>
      <c r="D11" s="487"/>
      <c r="E11" s="487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</row>
    <row r="12" spans="2:28" ht="15.75" customHeight="1" thickBot="1" x14ac:dyDescent="0.3">
      <c r="B12" s="488" t="s">
        <v>31</v>
      </c>
      <c r="C12" s="491" t="s">
        <v>32</v>
      </c>
      <c r="D12" s="154"/>
      <c r="E12" s="496" t="s">
        <v>33</v>
      </c>
      <c r="F12" s="497"/>
      <c r="G12" s="497"/>
      <c r="H12" s="497"/>
      <c r="I12" s="497"/>
      <c r="J12" s="497"/>
      <c r="K12" s="497"/>
      <c r="L12" s="497"/>
      <c r="M12" s="497"/>
      <c r="N12" s="497"/>
      <c r="O12" s="497"/>
      <c r="P12" s="497"/>
      <c r="Q12" s="497"/>
      <c r="R12" s="497"/>
      <c r="S12" s="497"/>
      <c r="T12" s="497"/>
      <c r="U12" s="497"/>
      <c r="V12" s="497"/>
      <c r="W12" s="497"/>
      <c r="X12" s="497"/>
      <c r="Y12" s="497"/>
      <c r="Z12" s="498"/>
      <c r="AA12" s="493" t="s">
        <v>34</v>
      </c>
      <c r="AB12" s="492" t="s">
        <v>35</v>
      </c>
    </row>
    <row r="13" spans="2:28" ht="15.75" customHeight="1" thickBot="1" x14ac:dyDescent="0.3">
      <c r="B13" s="489"/>
      <c r="C13" s="491"/>
      <c r="D13" s="154"/>
      <c r="E13" s="496" t="s">
        <v>124</v>
      </c>
      <c r="F13" s="497"/>
      <c r="G13" s="497"/>
      <c r="H13" s="497"/>
      <c r="I13" s="497"/>
      <c r="J13" s="497"/>
      <c r="K13" s="497"/>
      <c r="L13" s="497"/>
      <c r="M13" s="497"/>
      <c r="N13" s="497"/>
      <c r="O13" s="498"/>
      <c r="P13" s="496" t="s">
        <v>123</v>
      </c>
      <c r="Q13" s="497"/>
      <c r="R13" s="497"/>
      <c r="S13" s="497"/>
      <c r="T13" s="497"/>
      <c r="U13" s="497"/>
      <c r="V13" s="497"/>
      <c r="W13" s="497"/>
      <c r="X13" s="497"/>
      <c r="Y13" s="497"/>
      <c r="Z13" s="498"/>
      <c r="AA13" s="494"/>
      <c r="AB13" s="492"/>
    </row>
    <row r="14" spans="2:28" ht="114" customHeight="1" thickBot="1" x14ac:dyDescent="0.3">
      <c r="B14" s="490"/>
      <c r="C14" s="491"/>
      <c r="D14" s="153" t="s">
        <v>69</v>
      </c>
      <c r="E14" s="151" t="s">
        <v>4</v>
      </c>
      <c r="F14" s="150" t="s">
        <v>5</v>
      </c>
      <c r="G14" s="150" t="s">
        <v>6</v>
      </c>
      <c r="H14" s="151" t="s">
        <v>7</v>
      </c>
      <c r="I14" s="151" t="s">
        <v>8</v>
      </c>
      <c r="J14" s="151" t="s">
        <v>9</v>
      </c>
      <c r="K14" s="150" t="s">
        <v>41</v>
      </c>
      <c r="L14" s="150" t="s">
        <v>10</v>
      </c>
      <c r="M14" s="150" t="s">
        <v>11</v>
      </c>
      <c r="N14" s="150" t="s">
        <v>12</v>
      </c>
      <c r="O14" s="152" t="s">
        <v>58</v>
      </c>
      <c r="P14" s="151" t="s">
        <v>4</v>
      </c>
      <c r="Q14" s="150" t="s">
        <v>5</v>
      </c>
      <c r="R14" s="150" t="s">
        <v>6</v>
      </c>
      <c r="S14" s="151" t="s">
        <v>7</v>
      </c>
      <c r="T14" s="151" t="s">
        <v>8</v>
      </c>
      <c r="U14" s="151" t="s">
        <v>9</v>
      </c>
      <c r="V14" s="150" t="s">
        <v>41</v>
      </c>
      <c r="W14" s="150" t="s">
        <v>29</v>
      </c>
      <c r="X14" s="150" t="s">
        <v>11</v>
      </c>
      <c r="Y14" s="150" t="s">
        <v>12</v>
      </c>
      <c r="Z14" s="149" t="s">
        <v>58</v>
      </c>
      <c r="AA14" s="495"/>
      <c r="AB14" s="492"/>
    </row>
    <row r="15" spans="2:28" ht="15.95" customHeight="1" thickBot="1" x14ac:dyDescent="0.3">
      <c r="B15" s="148">
        <v>1</v>
      </c>
      <c r="C15" s="147" t="s">
        <v>43</v>
      </c>
      <c r="D15" s="346" t="s">
        <v>122</v>
      </c>
      <c r="E15" s="143"/>
      <c r="F15" s="143"/>
      <c r="G15" s="144">
        <v>30</v>
      </c>
      <c r="H15" s="143"/>
      <c r="I15" s="143"/>
      <c r="J15" s="143"/>
      <c r="K15" s="143"/>
      <c r="L15" s="146">
        <v>30</v>
      </c>
      <c r="M15" s="114">
        <f t="shared" ref="M15:M34" si="0">SUM(E15:L15)</f>
        <v>60</v>
      </c>
      <c r="N15" s="135">
        <f>QUOTIENT(M15,25)</f>
        <v>2</v>
      </c>
      <c r="O15" s="141" t="s">
        <v>36</v>
      </c>
      <c r="P15" s="145"/>
      <c r="Q15" s="143"/>
      <c r="R15" s="144">
        <v>30</v>
      </c>
      <c r="S15" s="143"/>
      <c r="T15" s="143"/>
      <c r="U15" s="143"/>
      <c r="V15" s="143"/>
      <c r="W15" s="142">
        <v>30</v>
      </c>
      <c r="X15" s="114">
        <f t="shared" ref="X15:X37" si="1">SUM(P15:W15)</f>
        <v>60</v>
      </c>
      <c r="Y15" s="130">
        <f>QUOTIENT(X15,25)</f>
        <v>2</v>
      </c>
      <c r="Z15" s="141" t="s">
        <v>36</v>
      </c>
      <c r="AA15" s="129">
        <f t="shared" ref="AA15:AA37" si="2">M15+X15</f>
        <v>120</v>
      </c>
      <c r="AB15" s="113">
        <f t="shared" ref="AB15:AB37" si="3">N15+Y15</f>
        <v>4</v>
      </c>
    </row>
    <row r="16" spans="2:28" ht="15.95" customHeight="1" thickBot="1" x14ac:dyDescent="0.3">
      <c r="B16" s="139">
        <v>2</v>
      </c>
      <c r="C16" s="138" t="s">
        <v>121</v>
      </c>
      <c r="D16" s="347" t="s">
        <v>120</v>
      </c>
      <c r="E16" s="132"/>
      <c r="F16" s="132"/>
      <c r="G16" s="140">
        <v>30</v>
      </c>
      <c r="H16" s="132"/>
      <c r="I16" s="132"/>
      <c r="J16" s="132"/>
      <c r="K16" s="132"/>
      <c r="L16" s="136"/>
      <c r="M16" s="114">
        <f t="shared" si="0"/>
        <v>30</v>
      </c>
      <c r="N16" s="135">
        <v>0</v>
      </c>
      <c r="O16" s="115" t="s">
        <v>36</v>
      </c>
      <c r="P16" s="137"/>
      <c r="Q16" s="132"/>
      <c r="R16" s="140">
        <v>30</v>
      </c>
      <c r="S16" s="132"/>
      <c r="T16" s="132"/>
      <c r="U16" s="132"/>
      <c r="V16" s="132"/>
      <c r="W16" s="136"/>
      <c r="X16" s="114">
        <f t="shared" si="1"/>
        <v>30</v>
      </c>
      <c r="Y16" s="130">
        <v>0</v>
      </c>
      <c r="Z16" s="115" t="s">
        <v>36</v>
      </c>
      <c r="AA16" s="129">
        <f t="shared" si="2"/>
        <v>60</v>
      </c>
      <c r="AB16" s="113">
        <f t="shared" si="3"/>
        <v>0</v>
      </c>
    </row>
    <row r="17" spans="2:28" ht="15.95" customHeight="1" thickBot="1" x14ac:dyDescent="0.3">
      <c r="B17" s="139">
        <v>3</v>
      </c>
      <c r="C17" s="138" t="s">
        <v>119</v>
      </c>
      <c r="D17" s="347" t="s">
        <v>118</v>
      </c>
      <c r="E17" s="132"/>
      <c r="F17" s="132"/>
      <c r="G17" s="140">
        <v>30</v>
      </c>
      <c r="H17" s="132"/>
      <c r="I17" s="132"/>
      <c r="J17" s="132"/>
      <c r="K17" s="132"/>
      <c r="L17" s="131">
        <v>20</v>
      </c>
      <c r="M17" s="114">
        <f t="shared" si="0"/>
        <v>50</v>
      </c>
      <c r="N17" s="135">
        <f t="shared" ref="N17:N34" si="4">QUOTIENT(M17,25)</f>
        <v>2</v>
      </c>
      <c r="O17" s="115" t="s">
        <v>36</v>
      </c>
      <c r="P17" s="137"/>
      <c r="Q17" s="132"/>
      <c r="R17" s="132"/>
      <c r="S17" s="132"/>
      <c r="T17" s="132"/>
      <c r="U17" s="132"/>
      <c r="V17" s="132"/>
      <c r="W17" s="136"/>
      <c r="X17" s="114"/>
      <c r="Y17" s="130"/>
      <c r="Z17" s="115"/>
      <c r="AA17" s="129">
        <f t="shared" si="2"/>
        <v>50</v>
      </c>
      <c r="AB17" s="113">
        <f t="shared" si="3"/>
        <v>2</v>
      </c>
    </row>
    <row r="18" spans="2:28" ht="15.95" customHeight="1" thickBot="1" x14ac:dyDescent="0.3">
      <c r="B18" s="139">
        <v>4</v>
      </c>
      <c r="C18" s="138" t="s">
        <v>117</v>
      </c>
      <c r="D18" s="347" t="s">
        <v>80</v>
      </c>
      <c r="E18" s="140">
        <v>30</v>
      </c>
      <c r="F18" s="132"/>
      <c r="G18" s="132"/>
      <c r="H18" s="132"/>
      <c r="I18" s="132"/>
      <c r="J18" s="132"/>
      <c r="K18" s="132"/>
      <c r="L18" s="131">
        <v>20</v>
      </c>
      <c r="M18" s="114">
        <f t="shared" si="0"/>
        <v>50</v>
      </c>
      <c r="N18" s="135">
        <f t="shared" si="4"/>
        <v>2</v>
      </c>
      <c r="O18" s="115" t="s">
        <v>36</v>
      </c>
      <c r="P18" s="137"/>
      <c r="Q18" s="132"/>
      <c r="R18" s="132"/>
      <c r="S18" s="132"/>
      <c r="T18" s="132"/>
      <c r="U18" s="132"/>
      <c r="V18" s="132"/>
      <c r="W18" s="136"/>
      <c r="X18" s="114"/>
      <c r="Y18" s="130"/>
      <c r="Z18" s="134"/>
      <c r="AA18" s="129">
        <f t="shared" si="2"/>
        <v>50</v>
      </c>
      <c r="AB18" s="113">
        <f t="shared" si="3"/>
        <v>2</v>
      </c>
    </row>
    <row r="19" spans="2:28" ht="15.95" customHeight="1" thickBot="1" x14ac:dyDescent="0.3">
      <c r="B19" s="139">
        <v>5</v>
      </c>
      <c r="C19" s="138" t="s">
        <v>116</v>
      </c>
      <c r="D19" s="347" t="s">
        <v>115</v>
      </c>
      <c r="E19" s="140">
        <v>30</v>
      </c>
      <c r="F19" s="132"/>
      <c r="G19" s="132"/>
      <c r="H19" s="132"/>
      <c r="I19" s="132"/>
      <c r="J19" s="132"/>
      <c r="K19" s="132"/>
      <c r="L19" s="131">
        <v>20</v>
      </c>
      <c r="M19" s="114">
        <f t="shared" si="0"/>
        <v>50</v>
      </c>
      <c r="N19" s="135">
        <f t="shared" si="4"/>
        <v>2</v>
      </c>
      <c r="O19" s="115" t="s">
        <v>36</v>
      </c>
      <c r="P19" s="137"/>
      <c r="Q19" s="132"/>
      <c r="R19" s="132"/>
      <c r="S19" s="132"/>
      <c r="T19" s="132"/>
      <c r="U19" s="132"/>
      <c r="V19" s="132"/>
      <c r="W19" s="136"/>
      <c r="X19" s="114"/>
      <c r="Y19" s="130"/>
      <c r="Z19" s="134"/>
      <c r="AA19" s="129">
        <f t="shared" si="2"/>
        <v>50</v>
      </c>
      <c r="AB19" s="113">
        <f t="shared" si="3"/>
        <v>2</v>
      </c>
    </row>
    <row r="20" spans="2:28" ht="15.95" customHeight="1" thickBot="1" x14ac:dyDescent="0.3">
      <c r="B20" s="139">
        <v>6</v>
      </c>
      <c r="C20" s="138" t="s">
        <v>114</v>
      </c>
      <c r="D20" s="347" t="s">
        <v>113</v>
      </c>
      <c r="E20" s="132"/>
      <c r="F20" s="140">
        <v>5</v>
      </c>
      <c r="G20" s="132"/>
      <c r="H20" s="132"/>
      <c r="I20" s="132"/>
      <c r="J20" s="132"/>
      <c r="K20" s="132"/>
      <c r="L20" s="136"/>
      <c r="M20" s="114">
        <f t="shared" si="0"/>
        <v>5</v>
      </c>
      <c r="N20" s="135">
        <f t="shared" si="4"/>
        <v>0</v>
      </c>
      <c r="O20" s="134"/>
      <c r="P20" s="137"/>
      <c r="Q20" s="132"/>
      <c r="R20" s="132"/>
      <c r="S20" s="132"/>
      <c r="T20" s="132"/>
      <c r="U20" s="132"/>
      <c r="V20" s="132"/>
      <c r="W20" s="136"/>
      <c r="X20" s="114"/>
      <c r="Y20" s="130"/>
      <c r="Z20" s="134"/>
      <c r="AA20" s="129">
        <f t="shared" si="2"/>
        <v>5</v>
      </c>
      <c r="AB20" s="113">
        <f t="shared" si="3"/>
        <v>0</v>
      </c>
    </row>
    <row r="21" spans="2:28" ht="15.95" customHeight="1" thickBot="1" x14ac:dyDescent="0.3">
      <c r="B21" s="139">
        <v>7</v>
      </c>
      <c r="C21" s="138" t="s">
        <v>112</v>
      </c>
      <c r="D21" s="347" t="s">
        <v>111</v>
      </c>
      <c r="E21" s="132"/>
      <c r="F21" s="140">
        <v>2</v>
      </c>
      <c r="G21" s="132"/>
      <c r="H21" s="132"/>
      <c r="I21" s="132"/>
      <c r="J21" s="132"/>
      <c r="K21" s="132"/>
      <c r="L21" s="136"/>
      <c r="M21" s="114">
        <f t="shared" si="0"/>
        <v>2</v>
      </c>
      <c r="N21" s="135">
        <f t="shared" si="4"/>
        <v>0</v>
      </c>
      <c r="O21" s="115" t="s">
        <v>110</v>
      </c>
      <c r="P21" s="137"/>
      <c r="Q21" s="132"/>
      <c r="R21" s="132"/>
      <c r="S21" s="132"/>
      <c r="T21" s="132"/>
      <c r="U21" s="132"/>
      <c r="V21" s="132"/>
      <c r="W21" s="136"/>
      <c r="X21" s="114"/>
      <c r="Y21" s="130"/>
      <c r="Z21" s="134"/>
      <c r="AA21" s="129">
        <f t="shared" si="2"/>
        <v>2</v>
      </c>
      <c r="AB21" s="113">
        <f t="shared" si="3"/>
        <v>0</v>
      </c>
    </row>
    <row r="22" spans="2:28" ht="15.95" customHeight="1" thickBot="1" x14ac:dyDescent="0.3">
      <c r="B22" s="139">
        <v>8</v>
      </c>
      <c r="C22" s="138" t="s">
        <v>109</v>
      </c>
      <c r="D22" s="347" t="s">
        <v>108</v>
      </c>
      <c r="E22" s="140">
        <v>30</v>
      </c>
      <c r="F22" s="140">
        <v>12</v>
      </c>
      <c r="G22" s="140">
        <v>18</v>
      </c>
      <c r="H22" s="132"/>
      <c r="I22" s="132"/>
      <c r="J22" s="132"/>
      <c r="K22" s="132"/>
      <c r="L22" s="131">
        <v>45</v>
      </c>
      <c r="M22" s="114">
        <f t="shared" si="0"/>
        <v>105</v>
      </c>
      <c r="N22" s="135">
        <f t="shared" si="4"/>
        <v>4</v>
      </c>
      <c r="O22" s="115" t="s">
        <v>36</v>
      </c>
      <c r="P22" s="133">
        <v>30</v>
      </c>
      <c r="Q22" s="140">
        <v>12</v>
      </c>
      <c r="R22" s="140">
        <v>18</v>
      </c>
      <c r="S22" s="132"/>
      <c r="T22" s="132"/>
      <c r="U22" s="132"/>
      <c r="V22" s="132"/>
      <c r="W22" s="131">
        <v>45</v>
      </c>
      <c r="X22" s="114">
        <f t="shared" si="1"/>
        <v>105</v>
      </c>
      <c r="Y22" s="130">
        <f t="shared" ref="Y22:Y37" si="5">QUOTIENT(X22,25)</f>
        <v>4</v>
      </c>
      <c r="Z22" s="115" t="s">
        <v>37</v>
      </c>
      <c r="AA22" s="129">
        <f t="shared" si="2"/>
        <v>210</v>
      </c>
      <c r="AB22" s="113">
        <f t="shared" si="3"/>
        <v>8</v>
      </c>
    </row>
    <row r="23" spans="2:28" ht="15.95" customHeight="1" thickBot="1" x14ac:dyDescent="0.3">
      <c r="B23" s="139">
        <v>9</v>
      </c>
      <c r="C23" s="138" t="s">
        <v>107</v>
      </c>
      <c r="D23" s="347" t="s">
        <v>60</v>
      </c>
      <c r="E23" s="140">
        <v>15</v>
      </c>
      <c r="F23" s="140">
        <v>8</v>
      </c>
      <c r="G23" s="140">
        <v>12</v>
      </c>
      <c r="H23" s="132"/>
      <c r="I23" s="132"/>
      <c r="J23" s="132"/>
      <c r="K23" s="132"/>
      <c r="L23" s="131">
        <v>15</v>
      </c>
      <c r="M23" s="114">
        <f t="shared" si="0"/>
        <v>50</v>
      </c>
      <c r="N23" s="135">
        <f t="shared" si="4"/>
        <v>2</v>
      </c>
      <c r="O23" s="115" t="s">
        <v>37</v>
      </c>
      <c r="P23" s="137"/>
      <c r="Q23" s="132"/>
      <c r="R23" s="132"/>
      <c r="S23" s="132"/>
      <c r="T23" s="132"/>
      <c r="U23" s="132"/>
      <c r="V23" s="132"/>
      <c r="W23" s="136"/>
      <c r="X23" s="114"/>
      <c r="Y23" s="130"/>
      <c r="Z23" s="134"/>
      <c r="AA23" s="129">
        <f t="shared" si="2"/>
        <v>50</v>
      </c>
      <c r="AB23" s="113">
        <f t="shared" si="3"/>
        <v>2</v>
      </c>
    </row>
    <row r="24" spans="2:28" ht="15.95" customHeight="1" thickBot="1" x14ac:dyDescent="0.3">
      <c r="B24" s="139">
        <v>10</v>
      </c>
      <c r="C24" s="138" t="s">
        <v>106</v>
      </c>
      <c r="D24" s="347" t="s">
        <v>105</v>
      </c>
      <c r="E24" s="140">
        <v>36</v>
      </c>
      <c r="F24" s="140">
        <v>18</v>
      </c>
      <c r="G24" s="140">
        <v>27</v>
      </c>
      <c r="H24" s="132"/>
      <c r="I24" s="132"/>
      <c r="J24" s="132"/>
      <c r="K24" s="132"/>
      <c r="L24" s="131">
        <v>19</v>
      </c>
      <c r="M24" s="114">
        <f t="shared" si="0"/>
        <v>100</v>
      </c>
      <c r="N24" s="135">
        <f t="shared" si="4"/>
        <v>4</v>
      </c>
      <c r="O24" s="115" t="s">
        <v>37</v>
      </c>
      <c r="P24" s="137"/>
      <c r="Q24" s="132"/>
      <c r="R24" s="132"/>
      <c r="S24" s="132"/>
      <c r="T24" s="132"/>
      <c r="U24" s="132"/>
      <c r="V24" s="132"/>
      <c r="W24" s="136"/>
      <c r="X24" s="114"/>
      <c r="Y24" s="130"/>
      <c r="Z24" s="134"/>
      <c r="AA24" s="129">
        <f t="shared" si="2"/>
        <v>100</v>
      </c>
      <c r="AB24" s="113">
        <f t="shared" si="3"/>
        <v>4</v>
      </c>
    </row>
    <row r="25" spans="2:28" ht="15.95" customHeight="1" thickBot="1" x14ac:dyDescent="0.3">
      <c r="B25" s="139">
        <v>11</v>
      </c>
      <c r="C25" s="138" t="s">
        <v>104</v>
      </c>
      <c r="D25" s="347" t="s">
        <v>103</v>
      </c>
      <c r="E25" s="132"/>
      <c r="F25" s="132"/>
      <c r="G25" s="132"/>
      <c r="H25" s="132"/>
      <c r="I25" s="132"/>
      <c r="J25" s="132"/>
      <c r="K25" s="132"/>
      <c r="L25" s="136"/>
      <c r="M25" s="114">
        <f t="shared" si="0"/>
        <v>0</v>
      </c>
      <c r="N25" s="135">
        <f t="shared" si="4"/>
        <v>0</v>
      </c>
      <c r="O25" s="134"/>
      <c r="P25" s="133">
        <v>15</v>
      </c>
      <c r="Q25" s="140">
        <v>10</v>
      </c>
      <c r="R25" s="132"/>
      <c r="S25" s="132"/>
      <c r="T25" s="132"/>
      <c r="U25" s="132"/>
      <c r="V25" s="132"/>
      <c r="W25" s="131">
        <v>25</v>
      </c>
      <c r="X25" s="114">
        <f t="shared" si="1"/>
        <v>50</v>
      </c>
      <c r="Y25" s="130">
        <f t="shared" si="5"/>
        <v>2</v>
      </c>
      <c r="Z25" s="115" t="s">
        <v>37</v>
      </c>
      <c r="AA25" s="129">
        <f t="shared" si="2"/>
        <v>50</v>
      </c>
      <c r="AB25" s="113">
        <f t="shared" si="3"/>
        <v>2</v>
      </c>
    </row>
    <row r="26" spans="2:28" ht="15.95" customHeight="1" thickBot="1" x14ac:dyDescent="0.3">
      <c r="B26" s="139">
        <v>12</v>
      </c>
      <c r="C26" s="138" t="s">
        <v>102</v>
      </c>
      <c r="D26" s="347" t="s">
        <v>61</v>
      </c>
      <c r="E26" s="140">
        <v>21</v>
      </c>
      <c r="F26" s="140">
        <v>8</v>
      </c>
      <c r="G26" s="140">
        <v>12</v>
      </c>
      <c r="H26" s="132"/>
      <c r="I26" s="132"/>
      <c r="J26" s="132"/>
      <c r="K26" s="132"/>
      <c r="L26" s="131">
        <v>34</v>
      </c>
      <c r="M26" s="114">
        <f t="shared" si="0"/>
        <v>75</v>
      </c>
      <c r="N26" s="135">
        <f t="shared" si="4"/>
        <v>3</v>
      </c>
      <c r="O26" s="115" t="s">
        <v>37</v>
      </c>
      <c r="P26" s="137"/>
      <c r="Q26" s="132"/>
      <c r="R26" s="132"/>
      <c r="S26" s="132"/>
      <c r="T26" s="132"/>
      <c r="U26" s="132"/>
      <c r="V26" s="132"/>
      <c r="W26" s="136"/>
      <c r="X26" s="114"/>
      <c r="Y26" s="130"/>
      <c r="Z26" s="134"/>
      <c r="AA26" s="129">
        <f t="shared" si="2"/>
        <v>75</v>
      </c>
      <c r="AB26" s="113">
        <f t="shared" si="3"/>
        <v>3</v>
      </c>
    </row>
    <row r="27" spans="2:28" ht="15.95" customHeight="1" thickBot="1" x14ac:dyDescent="0.3">
      <c r="B27" s="139">
        <v>13</v>
      </c>
      <c r="C27" s="138" t="s">
        <v>101</v>
      </c>
      <c r="D27" s="347" t="s">
        <v>100</v>
      </c>
      <c r="E27" s="132"/>
      <c r="F27" s="132"/>
      <c r="G27" s="132"/>
      <c r="H27" s="132"/>
      <c r="I27" s="132"/>
      <c r="J27" s="132"/>
      <c r="K27" s="132"/>
      <c r="L27" s="136"/>
      <c r="M27" s="114"/>
      <c r="N27" s="135"/>
      <c r="O27" s="134"/>
      <c r="P27" s="133">
        <v>21</v>
      </c>
      <c r="Q27" s="140">
        <v>8</v>
      </c>
      <c r="R27" s="140">
        <v>12</v>
      </c>
      <c r="S27" s="132"/>
      <c r="T27" s="132"/>
      <c r="U27" s="132"/>
      <c r="V27" s="132"/>
      <c r="W27" s="131">
        <v>9</v>
      </c>
      <c r="X27" s="114">
        <f t="shared" si="1"/>
        <v>50</v>
      </c>
      <c r="Y27" s="130">
        <f t="shared" si="5"/>
        <v>2</v>
      </c>
      <c r="Z27" s="115" t="s">
        <v>36</v>
      </c>
      <c r="AA27" s="129">
        <f t="shared" si="2"/>
        <v>50</v>
      </c>
      <c r="AB27" s="113">
        <f t="shared" si="3"/>
        <v>2</v>
      </c>
    </row>
    <row r="28" spans="2:28" ht="15.95" customHeight="1" thickBot="1" x14ac:dyDescent="0.3">
      <c r="B28" s="139">
        <v>14</v>
      </c>
      <c r="C28" s="138" t="s">
        <v>99</v>
      </c>
      <c r="D28" s="347" t="s">
        <v>230</v>
      </c>
      <c r="E28" s="132"/>
      <c r="F28" s="132"/>
      <c r="G28" s="132"/>
      <c r="H28" s="132"/>
      <c r="I28" s="132"/>
      <c r="J28" s="132"/>
      <c r="K28" s="132"/>
      <c r="L28" s="136"/>
      <c r="M28" s="114"/>
      <c r="N28" s="135"/>
      <c r="O28" s="134"/>
      <c r="P28" s="133">
        <v>18</v>
      </c>
      <c r="Q28" s="140">
        <v>12</v>
      </c>
      <c r="R28" s="140">
        <v>18</v>
      </c>
      <c r="S28" s="132"/>
      <c r="T28" s="132"/>
      <c r="U28" s="132"/>
      <c r="V28" s="132"/>
      <c r="W28" s="131">
        <v>27</v>
      </c>
      <c r="X28" s="114">
        <f t="shared" si="1"/>
        <v>75</v>
      </c>
      <c r="Y28" s="130">
        <f t="shared" si="5"/>
        <v>3</v>
      </c>
      <c r="Z28" s="115" t="s">
        <v>37</v>
      </c>
      <c r="AA28" s="129">
        <f t="shared" si="2"/>
        <v>75</v>
      </c>
      <c r="AB28" s="113">
        <f t="shared" si="3"/>
        <v>3</v>
      </c>
    </row>
    <row r="29" spans="2:28" ht="15.95" customHeight="1" thickBot="1" x14ac:dyDescent="0.3">
      <c r="B29" s="139">
        <v>15</v>
      </c>
      <c r="C29" s="138" t="s">
        <v>98</v>
      </c>
      <c r="D29" s="347" t="s">
        <v>97</v>
      </c>
      <c r="E29" s="132"/>
      <c r="F29" s="132"/>
      <c r="G29" s="132"/>
      <c r="H29" s="132"/>
      <c r="I29" s="132"/>
      <c r="J29" s="132"/>
      <c r="K29" s="132"/>
      <c r="L29" s="136"/>
      <c r="M29" s="114"/>
      <c r="N29" s="135"/>
      <c r="O29" s="134"/>
      <c r="P29" s="133">
        <v>18</v>
      </c>
      <c r="Q29" s="132"/>
      <c r="R29" s="132"/>
      <c r="S29" s="132"/>
      <c r="T29" s="132"/>
      <c r="U29" s="132"/>
      <c r="V29" s="132"/>
      <c r="W29" s="131">
        <v>7</v>
      </c>
      <c r="X29" s="114">
        <f t="shared" si="1"/>
        <v>25</v>
      </c>
      <c r="Y29" s="130">
        <f t="shared" si="5"/>
        <v>1</v>
      </c>
      <c r="Z29" s="115" t="s">
        <v>36</v>
      </c>
      <c r="AA29" s="129">
        <f t="shared" si="2"/>
        <v>25</v>
      </c>
      <c r="AB29" s="113">
        <f t="shared" si="3"/>
        <v>1</v>
      </c>
    </row>
    <row r="30" spans="2:28" ht="15.95" customHeight="1" thickBot="1" x14ac:dyDescent="0.3">
      <c r="B30" s="139">
        <v>16</v>
      </c>
      <c r="C30" s="138" t="s">
        <v>96</v>
      </c>
      <c r="D30" s="347" t="s">
        <v>62</v>
      </c>
      <c r="E30" s="132"/>
      <c r="F30" s="132"/>
      <c r="G30" s="132"/>
      <c r="H30" s="132"/>
      <c r="I30" s="132"/>
      <c r="J30" s="132"/>
      <c r="K30" s="132"/>
      <c r="L30" s="136"/>
      <c r="M30" s="114"/>
      <c r="N30" s="135"/>
      <c r="O30" s="134"/>
      <c r="P30" s="133">
        <v>21</v>
      </c>
      <c r="Q30" s="140">
        <v>12</v>
      </c>
      <c r="R30" s="140">
        <v>18</v>
      </c>
      <c r="S30" s="132"/>
      <c r="T30" s="132"/>
      <c r="U30" s="132"/>
      <c r="V30" s="132"/>
      <c r="W30" s="131">
        <v>9</v>
      </c>
      <c r="X30" s="114">
        <f t="shared" si="1"/>
        <v>60</v>
      </c>
      <c r="Y30" s="130">
        <f t="shared" si="5"/>
        <v>2</v>
      </c>
      <c r="Z30" s="115" t="s">
        <v>37</v>
      </c>
      <c r="AA30" s="129">
        <f t="shared" si="2"/>
        <v>60</v>
      </c>
      <c r="AB30" s="113">
        <f t="shared" si="3"/>
        <v>2</v>
      </c>
    </row>
    <row r="31" spans="2:28" ht="15.95" customHeight="1" thickBot="1" x14ac:dyDescent="0.3">
      <c r="B31" s="139">
        <v>17</v>
      </c>
      <c r="C31" s="138" t="s">
        <v>95</v>
      </c>
      <c r="D31" s="347" t="s">
        <v>64</v>
      </c>
      <c r="E31" s="132"/>
      <c r="F31" s="132"/>
      <c r="G31" s="132"/>
      <c r="H31" s="132"/>
      <c r="I31" s="132"/>
      <c r="J31" s="132"/>
      <c r="K31" s="132"/>
      <c r="L31" s="136"/>
      <c r="M31" s="114"/>
      <c r="N31" s="135"/>
      <c r="O31" s="134"/>
      <c r="P31" s="133">
        <v>9</v>
      </c>
      <c r="Q31" s="140">
        <v>8</v>
      </c>
      <c r="R31" s="132"/>
      <c r="S31" s="140">
        <v>12</v>
      </c>
      <c r="T31" s="132"/>
      <c r="U31" s="132"/>
      <c r="V31" s="132"/>
      <c r="W31" s="131">
        <v>1</v>
      </c>
      <c r="X31" s="114">
        <f t="shared" si="1"/>
        <v>30</v>
      </c>
      <c r="Y31" s="130">
        <f t="shared" si="5"/>
        <v>1</v>
      </c>
      <c r="Z31" s="115" t="s">
        <v>36</v>
      </c>
      <c r="AA31" s="129">
        <f t="shared" si="2"/>
        <v>30</v>
      </c>
      <c r="AB31" s="113">
        <f t="shared" si="3"/>
        <v>1</v>
      </c>
    </row>
    <row r="32" spans="2:28" ht="15.95" customHeight="1" thickBot="1" x14ac:dyDescent="0.3">
      <c r="B32" s="139">
        <v>18</v>
      </c>
      <c r="C32" s="138" t="s">
        <v>94</v>
      </c>
      <c r="D32" s="347" t="s">
        <v>93</v>
      </c>
      <c r="E32" s="140">
        <v>36</v>
      </c>
      <c r="F32" s="140">
        <v>12</v>
      </c>
      <c r="G32" s="140">
        <v>18</v>
      </c>
      <c r="H32" s="132"/>
      <c r="I32" s="132"/>
      <c r="J32" s="132"/>
      <c r="K32" s="132"/>
      <c r="L32" s="131">
        <v>34</v>
      </c>
      <c r="M32" s="114">
        <f t="shared" si="0"/>
        <v>100</v>
      </c>
      <c r="N32" s="135">
        <f t="shared" si="4"/>
        <v>4</v>
      </c>
      <c r="O32" s="115" t="s">
        <v>37</v>
      </c>
      <c r="P32" s="137"/>
      <c r="Q32" s="132"/>
      <c r="R32" s="132"/>
      <c r="S32" s="132"/>
      <c r="T32" s="132"/>
      <c r="U32" s="132"/>
      <c r="V32" s="132"/>
      <c r="W32" s="136"/>
      <c r="X32" s="114"/>
      <c r="Y32" s="130"/>
      <c r="Z32" s="134"/>
      <c r="AA32" s="129">
        <f t="shared" si="2"/>
        <v>100</v>
      </c>
      <c r="AB32" s="113">
        <f t="shared" si="3"/>
        <v>4</v>
      </c>
    </row>
    <row r="33" spans="2:28" ht="15.95" customHeight="1" thickBot="1" x14ac:dyDescent="0.3">
      <c r="B33" s="139">
        <v>19</v>
      </c>
      <c r="C33" s="138" t="s">
        <v>47</v>
      </c>
      <c r="D33" s="347" t="s">
        <v>63</v>
      </c>
      <c r="E33" s="132"/>
      <c r="F33" s="132"/>
      <c r="G33" s="132"/>
      <c r="H33" s="132"/>
      <c r="I33" s="132"/>
      <c r="J33" s="132"/>
      <c r="K33" s="132"/>
      <c r="L33" s="136"/>
      <c r="M33" s="114"/>
      <c r="N33" s="135"/>
      <c r="O33" s="134"/>
      <c r="P33" s="133">
        <v>15</v>
      </c>
      <c r="Q33" s="140">
        <v>26</v>
      </c>
      <c r="R33" s="132"/>
      <c r="S33" s="140">
        <v>39</v>
      </c>
      <c r="T33" s="132"/>
      <c r="U33" s="132"/>
      <c r="V33" s="132"/>
      <c r="W33" s="131">
        <v>10</v>
      </c>
      <c r="X33" s="114">
        <f t="shared" si="1"/>
        <v>90</v>
      </c>
      <c r="Y33" s="130">
        <f t="shared" si="5"/>
        <v>3</v>
      </c>
      <c r="Z33" s="115" t="s">
        <v>36</v>
      </c>
      <c r="AA33" s="129">
        <f t="shared" si="2"/>
        <v>90</v>
      </c>
      <c r="AB33" s="113">
        <f t="shared" si="3"/>
        <v>3</v>
      </c>
    </row>
    <row r="34" spans="2:28" ht="15.95" customHeight="1" thickBot="1" x14ac:dyDescent="0.3">
      <c r="B34" s="139">
        <v>20</v>
      </c>
      <c r="C34" s="138" t="s">
        <v>92</v>
      </c>
      <c r="D34" s="347" t="s">
        <v>91</v>
      </c>
      <c r="E34" s="140">
        <v>21</v>
      </c>
      <c r="F34" s="140">
        <v>20</v>
      </c>
      <c r="G34" s="132"/>
      <c r="H34" s="132"/>
      <c r="I34" s="132"/>
      <c r="J34" s="132"/>
      <c r="K34" s="132"/>
      <c r="L34" s="131">
        <v>34</v>
      </c>
      <c r="M34" s="114">
        <f t="shared" si="0"/>
        <v>75</v>
      </c>
      <c r="N34" s="135">
        <f t="shared" si="4"/>
        <v>3</v>
      </c>
      <c r="O34" s="134" t="s">
        <v>36</v>
      </c>
      <c r="P34" s="137"/>
      <c r="Q34" s="132"/>
      <c r="R34" s="132"/>
      <c r="S34" s="132"/>
      <c r="T34" s="132"/>
      <c r="U34" s="132"/>
      <c r="V34" s="132"/>
      <c r="W34" s="136"/>
      <c r="X34" s="114"/>
      <c r="Y34" s="130"/>
      <c r="Z34" s="134"/>
      <c r="AA34" s="129">
        <f t="shared" si="2"/>
        <v>75</v>
      </c>
      <c r="AB34" s="113">
        <f t="shared" si="3"/>
        <v>3</v>
      </c>
    </row>
    <row r="35" spans="2:28" ht="15.95" customHeight="1" thickBot="1" x14ac:dyDescent="0.3">
      <c r="B35" s="139">
        <v>21</v>
      </c>
      <c r="C35" s="138" t="s">
        <v>90</v>
      </c>
      <c r="D35" s="347" t="s">
        <v>89</v>
      </c>
      <c r="E35" s="132"/>
      <c r="F35" s="132"/>
      <c r="G35" s="132"/>
      <c r="H35" s="132"/>
      <c r="I35" s="132"/>
      <c r="J35" s="132"/>
      <c r="K35" s="132"/>
      <c r="L35" s="136"/>
      <c r="M35" s="114"/>
      <c r="N35" s="135"/>
      <c r="O35" s="134"/>
      <c r="P35" s="133">
        <v>15</v>
      </c>
      <c r="Q35" s="140">
        <v>15</v>
      </c>
      <c r="R35" s="132"/>
      <c r="S35" s="132"/>
      <c r="T35" s="132"/>
      <c r="U35" s="132"/>
      <c r="V35" s="132"/>
      <c r="W35" s="131">
        <v>20</v>
      </c>
      <c r="X35" s="114">
        <f t="shared" si="1"/>
        <v>50</v>
      </c>
      <c r="Y35" s="130">
        <f t="shared" si="5"/>
        <v>2</v>
      </c>
      <c r="Z35" s="115" t="s">
        <v>36</v>
      </c>
      <c r="AA35" s="129">
        <f t="shared" si="2"/>
        <v>50</v>
      </c>
      <c r="AB35" s="113">
        <f t="shared" si="3"/>
        <v>2</v>
      </c>
    </row>
    <row r="36" spans="2:28" ht="15.95" customHeight="1" thickBot="1" x14ac:dyDescent="0.3">
      <c r="B36" s="139">
        <v>22</v>
      </c>
      <c r="C36" s="138" t="s">
        <v>88</v>
      </c>
      <c r="D36" s="348" t="s">
        <v>229</v>
      </c>
      <c r="E36" s="137"/>
      <c r="F36" s="132"/>
      <c r="G36" s="132"/>
      <c r="H36" s="132"/>
      <c r="I36" s="132"/>
      <c r="J36" s="132"/>
      <c r="K36" s="132"/>
      <c r="L36" s="136"/>
      <c r="M36" s="114"/>
      <c r="N36" s="135"/>
      <c r="O36" s="134"/>
      <c r="P36" s="133">
        <v>15</v>
      </c>
      <c r="Q36" s="132"/>
      <c r="R36" s="132"/>
      <c r="S36" s="132"/>
      <c r="T36" s="132"/>
      <c r="U36" s="132"/>
      <c r="V36" s="132"/>
      <c r="W36" s="131">
        <v>10</v>
      </c>
      <c r="X36" s="114">
        <f t="shared" si="1"/>
        <v>25</v>
      </c>
      <c r="Y36" s="130">
        <f t="shared" si="5"/>
        <v>1</v>
      </c>
      <c r="Z36" s="115" t="s">
        <v>36</v>
      </c>
      <c r="AA36" s="129">
        <f t="shared" si="2"/>
        <v>25</v>
      </c>
      <c r="AB36" s="113">
        <f t="shared" si="3"/>
        <v>1</v>
      </c>
    </row>
    <row r="37" spans="2:28" s="112" customFormat="1" ht="15.95" customHeight="1" thickBot="1" x14ac:dyDescent="0.3">
      <c r="B37" s="128">
        <v>23</v>
      </c>
      <c r="C37" s="127" t="s">
        <v>87</v>
      </c>
      <c r="D37" s="348" t="s">
        <v>86</v>
      </c>
      <c r="E37" s="126"/>
      <c r="F37" s="124"/>
      <c r="G37" s="124"/>
      <c r="H37" s="124"/>
      <c r="I37" s="124"/>
      <c r="J37" s="125"/>
      <c r="K37" s="124"/>
      <c r="L37" s="123"/>
      <c r="M37" s="117"/>
      <c r="N37" s="116"/>
      <c r="O37" s="122"/>
      <c r="P37" s="121"/>
      <c r="Q37" s="119"/>
      <c r="R37" s="119"/>
      <c r="S37" s="119"/>
      <c r="T37" s="119"/>
      <c r="U37" s="120">
        <v>90</v>
      </c>
      <c r="V37" s="119"/>
      <c r="W37" s="118"/>
      <c r="X37" s="117">
        <f t="shared" si="1"/>
        <v>90</v>
      </c>
      <c r="Y37" s="116">
        <f t="shared" si="5"/>
        <v>3</v>
      </c>
      <c r="Z37" s="115" t="s">
        <v>36</v>
      </c>
      <c r="AA37" s="114">
        <f t="shared" si="2"/>
        <v>90</v>
      </c>
      <c r="AB37" s="113">
        <f t="shared" si="3"/>
        <v>3</v>
      </c>
    </row>
    <row r="38" spans="2:28" ht="15.95" customHeight="1" thickBot="1" x14ac:dyDescent="0.3">
      <c r="B38" s="104"/>
      <c r="C38" s="103" t="s">
        <v>38</v>
      </c>
      <c r="D38" s="111"/>
      <c r="E38" s="105">
        <f t="shared" ref="E38:N38" si="6">SUM(E15:E37)</f>
        <v>219</v>
      </c>
      <c r="F38" s="105">
        <f t="shared" si="6"/>
        <v>85</v>
      </c>
      <c r="G38" s="105">
        <f t="shared" si="6"/>
        <v>177</v>
      </c>
      <c r="H38" s="105">
        <f t="shared" si="6"/>
        <v>0</v>
      </c>
      <c r="I38" s="105">
        <f t="shared" si="6"/>
        <v>0</v>
      </c>
      <c r="J38" s="105">
        <f t="shared" si="6"/>
        <v>0</v>
      </c>
      <c r="K38" s="105">
        <f t="shared" si="6"/>
        <v>0</v>
      </c>
      <c r="L38" s="105">
        <f t="shared" si="6"/>
        <v>271</v>
      </c>
      <c r="M38" s="105">
        <f t="shared" si="6"/>
        <v>752</v>
      </c>
      <c r="N38" s="105">
        <f t="shared" si="6"/>
        <v>28</v>
      </c>
      <c r="O38" s="110"/>
      <c r="P38" s="109">
        <f t="shared" ref="P38:Y38" si="7">SUM(P15:P37)</f>
        <v>177</v>
      </c>
      <c r="Q38" s="108">
        <f t="shared" si="7"/>
        <v>103</v>
      </c>
      <c r="R38" s="108">
        <f t="shared" si="7"/>
        <v>126</v>
      </c>
      <c r="S38" s="108">
        <f t="shared" si="7"/>
        <v>51</v>
      </c>
      <c r="T38" s="108">
        <f t="shared" si="7"/>
        <v>0</v>
      </c>
      <c r="U38" s="108">
        <f t="shared" si="7"/>
        <v>90</v>
      </c>
      <c r="V38" s="108">
        <f t="shared" si="7"/>
        <v>0</v>
      </c>
      <c r="W38" s="108">
        <f t="shared" si="7"/>
        <v>193</v>
      </c>
      <c r="X38" s="108">
        <f t="shared" si="7"/>
        <v>740</v>
      </c>
      <c r="Y38" s="107">
        <f t="shared" si="7"/>
        <v>26</v>
      </c>
      <c r="Z38" s="106"/>
      <c r="AA38" s="105">
        <f>SUM(AA15:AA37)</f>
        <v>1492</v>
      </c>
      <c r="AB38" s="105">
        <f>SUM(AB15:AB37)</f>
        <v>54</v>
      </c>
    </row>
    <row r="39" spans="2:28" ht="15.95" customHeight="1" thickBot="1" x14ac:dyDescent="0.3">
      <c r="B39" s="104"/>
      <c r="C39" s="103" t="s">
        <v>33</v>
      </c>
      <c r="D39" s="102"/>
      <c r="E39" s="482">
        <f>M38</f>
        <v>752</v>
      </c>
      <c r="F39" s="483"/>
      <c r="G39" s="483"/>
      <c r="H39" s="483"/>
      <c r="I39" s="483"/>
      <c r="J39" s="483"/>
      <c r="K39" s="483"/>
      <c r="L39" s="483"/>
      <c r="M39" s="483"/>
      <c r="N39" s="484"/>
      <c r="O39" s="101"/>
      <c r="P39" s="482">
        <f>X38</f>
        <v>740</v>
      </c>
      <c r="Q39" s="483"/>
      <c r="R39" s="483"/>
      <c r="S39" s="483"/>
      <c r="T39" s="483"/>
      <c r="U39" s="483"/>
      <c r="V39" s="483"/>
      <c r="W39" s="483"/>
      <c r="X39" s="483"/>
      <c r="Y39" s="484"/>
      <c r="Z39" s="100"/>
      <c r="AA39" s="99"/>
      <c r="AB39" s="98"/>
    </row>
    <row r="40" spans="2:28" ht="15.95" customHeight="1" thickBot="1" x14ac:dyDescent="0.3">
      <c r="B40" s="97"/>
      <c r="C40" s="96" t="s">
        <v>39</v>
      </c>
      <c r="D40" s="95"/>
      <c r="E40" s="482">
        <f>E39-L38</f>
        <v>481</v>
      </c>
      <c r="F40" s="483"/>
      <c r="G40" s="483"/>
      <c r="H40" s="483"/>
      <c r="I40" s="483"/>
      <c r="J40" s="483"/>
      <c r="K40" s="483"/>
      <c r="L40" s="483"/>
      <c r="M40" s="483"/>
      <c r="N40" s="484"/>
      <c r="O40" s="94"/>
      <c r="P40" s="482">
        <f>P39-W38</f>
        <v>547</v>
      </c>
      <c r="Q40" s="483"/>
      <c r="R40" s="483"/>
      <c r="S40" s="483"/>
      <c r="T40" s="483"/>
      <c r="U40" s="483"/>
      <c r="V40" s="483"/>
      <c r="W40" s="483"/>
      <c r="X40" s="483"/>
      <c r="Y40" s="484"/>
      <c r="Z40" s="93"/>
      <c r="AA40" s="92"/>
      <c r="AB40" s="91"/>
    </row>
    <row r="42" spans="2:28" x14ac:dyDescent="0.25">
      <c r="B42" s="90"/>
      <c r="Z42" s="89"/>
    </row>
    <row r="43" spans="2:28" x14ac:dyDescent="0.25">
      <c r="B43" s="90" t="s">
        <v>40</v>
      </c>
      <c r="Z43" s="89"/>
    </row>
  </sheetData>
  <mergeCells count="20">
    <mergeCell ref="B12:B14"/>
    <mergeCell ref="C12:C14"/>
    <mergeCell ref="AB12:AB14"/>
    <mergeCell ref="AA12:AA14"/>
    <mergeCell ref="E12:Z12"/>
    <mergeCell ref="P13:Z13"/>
    <mergeCell ref="E13:O13"/>
    <mergeCell ref="P2:U2"/>
    <mergeCell ref="P3:U3"/>
    <mergeCell ref="P4:U4"/>
    <mergeCell ref="E39:N39"/>
    <mergeCell ref="E40:N40"/>
    <mergeCell ref="P39:Y39"/>
    <mergeCell ref="P40:Y40"/>
    <mergeCell ref="P5:U5"/>
    <mergeCell ref="P6:U6"/>
    <mergeCell ref="P7:U7"/>
    <mergeCell ref="P8:U8"/>
    <mergeCell ref="P9:U9"/>
    <mergeCell ref="C11:E11"/>
  </mergeCells>
  <printOptions horizontalCentered="1" verticalCentered="1"/>
  <pageMargins left="0.19685039370078741" right="0.19685039370078741" top="0.39370078740157483" bottom="0.39370078740157483" header="0" footer="0"/>
  <pageSetup paperSize="9"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46"/>
  <sheetViews>
    <sheetView topLeftCell="A13" zoomScale="78" zoomScaleNormal="78" workbookViewId="0">
      <selection activeCell="C35" sqref="C35"/>
    </sheetView>
  </sheetViews>
  <sheetFormatPr defaultColWidth="9.140625" defaultRowHeight="15" x14ac:dyDescent="0.25"/>
  <cols>
    <col min="1" max="1" width="9.140625" style="10"/>
    <col min="2" max="2" width="5.42578125" style="10" customWidth="1"/>
    <col min="3" max="3" width="61.85546875" style="10" customWidth="1"/>
    <col min="4" max="4" width="54.85546875" style="10" customWidth="1"/>
    <col min="5" max="14" width="5.7109375" style="10" customWidth="1"/>
    <col min="15" max="15" width="12.7109375" style="10" customWidth="1"/>
    <col min="16" max="25" width="5.7109375" style="10" customWidth="1"/>
    <col min="26" max="26" width="12.7109375" style="10" customWidth="1"/>
    <col min="27" max="27" width="10.28515625" style="10" customWidth="1"/>
    <col min="28" max="28" width="5.7109375" style="10" customWidth="1"/>
    <col min="29" max="16384" width="9.140625" style="10"/>
  </cols>
  <sheetData>
    <row r="1" spans="2:28" ht="15.75" customHeight="1" thickBot="1" x14ac:dyDescent="0.3">
      <c r="K1" s="11"/>
      <c r="L1" s="11"/>
      <c r="M1" s="11"/>
      <c r="N1" s="11"/>
      <c r="V1" s="11"/>
      <c r="W1" s="11"/>
      <c r="X1" s="11"/>
      <c r="Y1" s="11"/>
      <c r="Z1" s="11"/>
      <c r="AA1" s="11"/>
      <c r="AB1" s="11"/>
    </row>
    <row r="2" spans="2:28" ht="15" customHeight="1" x14ac:dyDescent="0.25">
      <c r="B2" s="12"/>
      <c r="C2" s="1" t="s">
        <v>13</v>
      </c>
      <c r="D2" s="8" t="s">
        <v>0</v>
      </c>
      <c r="K2" s="12"/>
      <c r="L2" s="12"/>
      <c r="M2" s="12"/>
      <c r="N2" s="12"/>
      <c r="O2" s="5" t="s">
        <v>4</v>
      </c>
      <c r="P2" s="520" t="s">
        <v>21</v>
      </c>
      <c r="Q2" s="521"/>
      <c r="R2" s="521"/>
      <c r="S2" s="521"/>
      <c r="T2" s="521"/>
      <c r="U2" s="522"/>
      <c r="V2" s="12"/>
      <c r="W2" s="12"/>
      <c r="X2" s="12"/>
      <c r="Y2" s="12"/>
      <c r="Z2" s="12"/>
      <c r="AA2" s="12"/>
      <c r="AB2" s="12"/>
    </row>
    <row r="3" spans="2:28" ht="15" customHeight="1" x14ac:dyDescent="0.25">
      <c r="B3" s="12"/>
      <c r="C3" s="2" t="s">
        <v>1</v>
      </c>
      <c r="D3" s="9" t="s">
        <v>14</v>
      </c>
      <c r="K3" s="12"/>
      <c r="L3" s="12"/>
      <c r="M3" s="12"/>
      <c r="N3" s="12"/>
      <c r="O3" s="6" t="s">
        <v>5</v>
      </c>
      <c r="P3" s="509" t="s">
        <v>22</v>
      </c>
      <c r="Q3" s="510"/>
      <c r="R3" s="510"/>
      <c r="S3" s="510"/>
      <c r="T3" s="510"/>
      <c r="U3" s="511"/>
      <c r="V3" s="12"/>
      <c r="W3" s="12"/>
      <c r="X3" s="12"/>
      <c r="Y3" s="12"/>
      <c r="Z3" s="12"/>
      <c r="AA3" s="12"/>
      <c r="AB3" s="12"/>
    </row>
    <row r="4" spans="2:28" ht="15" customHeight="1" x14ac:dyDescent="0.25">
      <c r="B4" s="12"/>
      <c r="C4" s="2" t="s">
        <v>2</v>
      </c>
      <c r="D4" s="13"/>
      <c r="K4" s="12"/>
      <c r="L4" s="12"/>
      <c r="M4" s="12"/>
      <c r="N4" s="12"/>
      <c r="O4" s="6" t="s">
        <v>6</v>
      </c>
      <c r="P4" s="509" t="s">
        <v>23</v>
      </c>
      <c r="Q4" s="510"/>
      <c r="R4" s="510"/>
      <c r="S4" s="510"/>
      <c r="T4" s="510"/>
      <c r="U4" s="511"/>
      <c r="V4" s="12"/>
      <c r="W4" s="12"/>
      <c r="X4" s="12"/>
      <c r="Y4" s="12"/>
      <c r="Z4" s="12"/>
      <c r="AA4" s="12"/>
      <c r="AB4" s="12"/>
    </row>
    <row r="5" spans="2:28" ht="15" customHeight="1" x14ac:dyDescent="0.25">
      <c r="B5" s="12"/>
      <c r="C5" s="2" t="s">
        <v>15</v>
      </c>
      <c r="D5" s="9" t="s">
        <v>16</v>
      </c>
      <c r="K5" s="12"/>
      <c r="L5" s="12"/>
      <c r="M5" s="12"/>
      <c r="N5" s="12"/>
      <c r="O5" s="6" t="s">
        <v>7</v>
      </c>
      <c r="P5" s="509" t="s">
        <v>24</v>
      </c>
      <c r="Q5" s="510"/>
      <c r="R5" s="510"/>
      <c r="S5" s="510"/>
      <c r="T5" s="510"/>
      <c r="U5" s="511"/>
      <c r="V5" s="12"/>
      <c r="W5" s="12"/>
      <c r="X5" s="12"/>
      <c r="Y5" s="12"/>
      <c r="Z5" s="12"/>
      <c r="AA5" s="12"/>
      <c r="AB5" s="12"/>
    </row>
    <row r="6" spans="2:28" ht="15" customHeight="1" x14ac:dyDescent="0.25">
      <c r="B6" s="12"/>
      <c r="C6" s="2" t="s">
        <v>17</v>
      </c>
      <c r="D6" s="13"/>
      <c r="K6" s="12"/>
      <c r="L6" s="12"/>
      <c r="M6" s="12"/>
      <c r="N6" s="12"/>
      <c r="O6" s="6" t="s">
        <v>8</v>
      </c>
      <c r="P6" s="509" t="s">
        <v>25</v>
      </c>
      <c r="Q6" s="510"/>
      <c r="R6" s="510"/>
      <c r="S6" s="510"/>
      <c r="T6" s="510"/>
      <c r="U6" s="511"/>
      <c r="V6" s="12"/>
      <c r="W6" s="12"/>
      <c r="X6" s="12"/>
      <c r="Y6" s="12"/>
      <c r="Z6" s="12"/>
      <c r="AA6" s="12"/>
      <c r="AB6" s="12"/>
    </row>
    <row r="7" spans="2:28" ht="15" customHeight="1" x14ac:dyDescent="0.25">
      <c r="B7" s="12"/>
      <c r="C7" s="2" t="s">
        <v>3</v>
      </c>
      <c r="D7" s="9" t="s">
        <v>18</v>
      </c>
      <c r="K7" s="12"/>
      <c r="L7" s="12"/>
      <c r="M7" s="12"/>
      <c r="N7" s="12"/>
      <c r="O7" s="6" t="s">
        <v>9</v>
      </c>
      <c r="P7" s="509" t="s">
        <v>26</v>
      </c>
      <c r="Q7" s="510"/>
      <c r="R7" s="510"/>
      <c r="S7" s="510"/>
      <c r="T7" s="510"/>
      <c r="U7" s="511"/>
      <c r="V7" s="12"/>
      <c r="W7" s="12"/>
      <c r="X7" s="12"/>
      <c r="Y7" s="12"/>
      <c r="Z7" s="12"/>
      <c r="AA7" s="12"/>
      <c r="AB7" s="12"/>
    </row>
    <row r="8" spans="2:28" ht="15" customHeight="1" x14ac:dyDescent="0.25">
      <c r="B8" s="12"/>
      <c r="C8" s="2" t="s">
        <v>19</v>
      </c>
      <c r="D8" s="9" t="s">
        <v>57</v>
      </c>
      <c r="K8" s="12"/>
      <c r="L8" s="12"/>
      <c r="M8" s="12"/>
      <c r="N8" s="12"/>
      <c r="O8" s="6" t="s">
        <v>27</v>
      </c>
      <c r="P8" s="509" t="s">
        <v>28</v>
      </c>
      <c r="Q8" s="510"/>
      <c r="R8" s="510"/>
      <c r="S8" s="510"/>
      <c r="T8" s="510"/>
      <c r="U8" s="511"/>
      <c r="V8" s="12"/>
      <c r="W8" s="12"/>
      <c r="X8" s="12"/>
      <c r="Y8" s="12"/>
      <c r="Z8" s="12"/>
      <c r="AA8" s="12"/>
      <c r="AB8" s="12"/>
    </row>
    <row r="9" spans="2:28" ht="15" customHeight="1" thickBot="1" x14ac:dyDescent="0.3">
      <c r="B9" s="12"/>
      <c r="C9" s="3" t="s">
        <v>20</v>
      </c>
      <c r="D9" s="391" t="s">
        <v>235</v>
      </c>
      <c r="K9" s="12"/>
      <c r="L9" s="12"/>
      <c r="M9" s="12"/>
      <c r="N9" s="12"/>
      <c r="O9" s="7" t="s">
        <v>29</v>
      </c>
      <c r="P9" s="512" t="s">
        <v>30</v>
      </c>
      <c r="Q9" s="513"/>
      <c r="R9" s="513"/>
      <c r="S9" s="513"/>
      <c r="T9" s="513"/>
      <c r="U9" s="514"/>
      <c r="V9" s="12"/>
      <c r="W9" s="12"/>
      <c r="X9" s="12"/>
      <c r="Y9" s="12"/>
      <c r="Z9" s="12"/>
      <c r="AA9" s="12"/>
      <c r="AB9" s="12"/>
    </row>
    <row r="10" spans="2:28" ht="15" customHeight="1" x14ac:dyDescent="0.25">
      <c r="B10" s="12"/>
      <c r="C10" s="515"/>
      <c r="D10" s="515"/>
      <c r="E10" s="515"/>
      <c r="F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2:28" ht="15.75" thickBot="1" x14ac:dyDescent="0.3">
      <c r="B11" s="12"/>
      <c r="C11" s="515"/>
      <c r="D11" s="515"/>
      <c r="E11" s="515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2:28" ht="15.75" customHeight="1" thickBot="1" x14ac:dyDescent="0.3">
      <c r="B12" s="516" t="s">
        <v>31</v>
      </c>
      <c r="C12" s="519" t="s">
        <v>32</v>
      </c>
      <c r="D12" s="26"/>
      <c r="E12" s="506" t="s">
        <v>33</v>
      </c>
      <c r="F12" s="507"/>
      <c r="G12" s="507"/>
      <c r="H12" s="507"/>
      <c r="I12" s="507"/>
      <c r="J12" s="507"/>
      <c r="K12" s="507"/>
      <c r="L12" s="507"/>
      <c r="M12" s="507"/>
      <c r="N12" s="507"/>
      <c r="O12" s="507"/>
      <c r="P12" s="507"/>
      <c r="Q12" s="507"/>
      <c r="R12" s="507"/>
      <c r="S12" s="507"/>
      <c r="T12" s="507"/>
      <c r="U12" s="507"/>
      <c r="V12" s="507"/>
      <c r="W12" s="507"/>
      <c r="X12" s="507"/>
      <c r="Y12" s="507"/>
      <c r="Z12" s="508"/>
      <c r="AA12" s="502" t="s">
        <v>34</v>
      </c>
      <c r="AB12" s="505" t="s">
        <v>35</v>
      </c>
    </row>
    <row r="13" spans="2:28" ht="15.75" customHeight="1" thickBot="1" x14ac:dyDescent="0.3">
      <c r="B13" s="517"/>
      <c r="C13" s="519"/>
      <c r="D13" s="26"/>
      <c r="E13" s="506" t="s">
        <v>83</v>
      </c>
      <c r="F13" s="507"/>
      <c r="G13" s="507"/>
      <c r="H13" s="507"/>
      <c r="I13" s="507"/>
      <c r="J13" s="507"/>
      <c r="K13" s="507"/>
      <c r="L13" s="507"/>
      <c r="M13" s="507"/>
      <c r="N13" s="507"/>
      <c r="O13" s="508"/>
      <c r="P13" s="506" t="s">
        <v>82</v>
      </c>
      <c r="Q13" s="507"/>
      <c r="R13" s="507"/>
      <c r="S13" s="507"/>
      <c r="T13" s="507"/>
      <c r="U13" s="507"/>
      <c r="V13" s="507"/>
      <c r="W13" s="507"/>
      <c r="X13" s="507"/>
      <c r="Y13" s="507"/>
      <c r="Z13" s="508"/>
      <c r="AA13" s="503"/>
      <c r="AB13" s="505"/>
    </row>
    <row r="14" spans="2:28" ht="114" customHeight="1" thickBot="1" x14ac:dyDescent="0.3">
      <c r="B14" s="518"/>
      <c r="C14" s="519"/>
      <c r="D14" s="56" t="s">
        <v>69</v>
      </c>
      <c r="E14" s="27" t="s">
        <v>4</v>
      </c>
      <c r="F14" s="28" t="s">
        <v>5</v>
      </c>
      <c r="G14" s="28" t="s">
        <v>6</v>
      </c>
      <c r="H14" s="27" t="s">
        <v>7</v>
      </c>
      <c r="I14" s="27" t="s">
        <v>8</v>
      </c>
      <c r="J14" s="27" t="s">
        <v>9</v>
      </c>
      <c r="K14" s="28" t="s">
        <v>41</v>
      </c>
      <c r="L14" s="28" t="s">
        <v>10</v>
      </c>
      <c r="M14" s="28" t="s">
        <v>11</v>
      </c>
      <c r="N14" s="28" t="s">
        <v>12</v>
      </c>
      <c r="O14" s="29" t="s">
        <v>58</v>
      </c>
      <c r="P14" s="27" t="s">
        <v>4</v>
      </c>
      <c r="Q14" s="28" t="s">
        <v>5</v>
      </c>
      <c r="R14" s="28" t="s">
        <v>6</v>
      </c>
      <c r="S14" s="27" t="s">
        <v>7</v>
      </c>
      <c r="T14" s="27" t="s">
        <v>8</v>
      </c>
      <c r="U14" s="27" t="s">
        <v>9</v>
      </c>
      <c r="V14" s="28" t="s">
        <v>41</v>
      </c>
      <c r="W14" s="28" t="s">
        <v>29</v>
      </c>
      <c r="X14" s="28" t="s">
        <v>11</v>
      </c>
      <c r="Y14" s="28" t="s">
        <v>12</v>
      </c>
      <c r="Z14" s="30" t="s">
        <v>58</v>
      </c>
      <c r="AA14" s="504"/>
      <c r="AB14" s="505"/>
    </row>
    <row r="15" spans="2:28" ht="15.95" customHeight="1" thickBot="1" x14ac:dyDescent="0.3">
      <c r="B15" s="52">
        <v>1</v>
      </c>
      <c r="C15" s="54" t="s">
        <v>43</v>
      </c>
      <c r="D15" s="349" t="s">
        <v>59</v>
      </c>
      <c r="E15" s="31"/>
      <c r="F15" s="32"/>
      <c r="G15" s="33">
        <v>30</v>
      </c>
      <c r="H15" s="32"/>
      <c r="I15" s="32"/>
      <c r="J15" s="32"/>
      <c r="K15" s="32"/>
      <c r="L15" s="81">
        <v>30</v>
      </c>
      <c r="M15" s="75">
        <f>SUM(E15:L15)</f>
        <v>60</v>
      </c>
      <c r="N15" s="19">
        <f>QUOTIENT(M15,25)</f>
        <v>2</v>
      </c>
      <c r="O15" s="35" t="s">
        <v>36</v>
      </c>
      <c r="P15" s="36"/>
      <c r="Q15" s="32"/>
      <c r="R15" s="33">
        <v>30</v>
      </c>
      <c r="S15" s="32"/>
      <c r="T15" s="32"/>
      <c r="U15" s="32"/>
      <c r="V15" s="32"/>
      <c r="W15" s="37">
        <v>30</v>
      </c>
      <c r="X15" s="74">
        <f>SUM(P15:W15)</f>
        <v>60</v>
      </c>
      <c r="Y15" s="19">
        <f>QUOTIENT(X15,25)</f>
        <v>2</v>
      </c>
      <c r="Z15" s="35" t="s">
        <v>37</v>
      </c>
      <c r="AA15" s="74">
        <f>M15+X15</f>
        <v>120</v>
      </c>
      <c r="AB15" s="18">
        <f>N15+Y15</f>
        <v>4</v>
      </c>
    </row>
    <row r="16" spans="2:28" s="14" customFormat="1" ht="15.95" customHeight="1" thickBot="1" x14ac:dyDescent="0.3">
      <c r="B16" s="52">
        <v>2</v>
      </c>
      <c r="C16" s="48" t="s">
        <v>44</v>
      </c>
      <c r="D16" s="350" t="s">
        <v>60</v>
      </c>
      <c r="E16" s="45">
        <v>12</v>
      </c>
      <c r="F16" s="39">
        <v>8</v>
      </c>
      <c r="G16" s="46">
        <v>12</v>
      </c>
      <c r="H16" s="39"/>
      <c r="I16" s="39"/>
      <c r="J16" s="39"/>
      <c r="K16" s="39"/>
      <c r="L16" s="82">
        <v>18</v>
      </c>
      <c r="M16" s="75">
        <f t="shared" ref="M16:M34" si="0">SUM(E16:L16)</f>
        <v>50</v>
      </c>
      <c r="N16" s="19">
        <f t="shared" ref="N16:N34" si="1">QUOTIENT(M16,25)</f>
        <v>2</v>
      </c>
      <c r="O16" s="24" t="s">
        <v>36</v>
      </c>
      <c r="P16" s="42"/>
      <c r="Q16" s="39"/>
      <c r="R16" s="46"/>
      <c r="S16" s="39"/>
      <c r="T16" s="39"/>
      <c r="U16" s="39"/>
      <c r="V16" s="39"/>
      <c r="W16" s="43"/>
      <c r="X16" s="74"/>
      <c r="Y16" s="19"/>
      <c r="Z16" s="41"/>
      <c r="AA16" s="74">
        <f t="shared" ref="AA16:AB35" si="2">M16+X16</f>
        <v>50</v>
      </c>
      <c r="AB16" s="18">
        <f t="shared" si="2"/>
        <v>2</v>
      </c>
    </row>
    <row r="17" spans="2:29" s="14" customFormat="1" ht="15.95" customHeight="1" thickBot="1" x14ac:dyDescent="0.3">
      <c r="B17" s="52">
        <v>3</v>
      </c>
      <c r="C17" s="48" t="s">
        <v>45</v>
      </c>
      <c r="D17" s="350" t="s">
        <v>61</v>
      </c>
      <c r="E17" s="45">
        <v>9</v>
      </c>
      <c r="F17" s="39">
        <v>6</v>
      </c>
      <c r="G17" s="46">
        <v>9</v>
      </c>
      <c r="H17" s="39"/>
      <c r="I17" s="39"/>
      <c r="J17" s="39"/>
      <c r="K17" s="39"/>
      <c r="L17" s="83">
        <v>6</v>
      </c>
      <c r="M17" s="75">
        <f t="shared" si="0"/>
        <v>30</v>
      </c>
      <c r="N17" s="19">
        <f t="shared" si="1"/>
        <v>1</v>
      </c>
      <c r="O17" s="24" t="s">
        <v>36</v>
      </c>
      <c r="P17" s="42"/>
      <c r="Q17" s="39"/>
      <c r="R17" s="39"/>
      <c r="S17" s="39"/>
      <c r="T17" s="39"/>
      <c r="U17" s="39"/>
      <c r="V17" s="39"/>
      <c r="W17" s="43"/>
      <c r="X17" s="74"/>
      <c r="Y17" s="19"/>
      <c r="Z17" s="41"/>
      <c r="AA17" s="74">
        <f t="shared" si="2"/>
        <v>30</v>
      </c>
      <c r="AB17" s="18">
        <f t="shared" si="2"/>
        <v>1</v>
      </c>
    </row>
    <row r="18" spans="2:29" s="14" customFormat="1" ht="15.95" customHeight="1" thickBot="1" x14ac:dyDescent="0.3">
      <c r="B18" s="52">
        <v>4</v>
      </c>
      <c r="C18" s="48" t="s">
        <v>46</v>
      </c>
      <c r="D18" s="350" t="s">
        <v>62</v>
      </c>
      <c r="E18" s="38"/>
      <c r="F18" s="39"/>
      <c r="G18" s="39"/>
      <c r="H18" s="39"/>
      <c r="I18" s="39"/>
      <c r="J18" s="39"/>
      <c r="K18" s="39"/>
      <c r="L18" s="83"/>
      <c r="M18" s="75"/>
      <c r="N18" s="19"/>
      <c r="O18" s="41"/>
      <c r="P18" s="42">
        <v>21</v>
      </c>
      <c r="Q18" s="39">
        <v>14</v>
      </c>
      <c r="R18" s="39">
        <v>21</v>
      </c>
      <c r="S18" s="39"/>
      <c r="T18" s="39"/>
      <c r="U18" s="39"/>
      <c r="V18" s="39"/>
      <c r="W18" s="43">
        <v>19</v>
      </c>
      <c r="X18" s="74">
        <f t="shared" ref="X18:X36" si="3">SUM(P18:W18)</f>
        <v>75</v>
      </c>
      <c r="Y18" s="19">
        <f t="shared" ref="Y18:Y36" si="4">QUOTIENT(X18,25)</f>
        <v>3</v>
      </c>
      <c r="Z18" s="44" t="s">
        <v>37</v>
      </c>
      <c r="AA18" s="74">
        <f t="shared" si="2"/>
        <v>75</v>
      </c>
      <c r="AB18" s="18">
        <f t="shared" si="2"/>
        <v>3</v>
      </c>
    </row>
    <row r="19" spans="2:29" ht="15.95" customHeight="1" thickBot="1" x14ac:dyDescent="0.3">
      <c r="B19" s="52">
        <v>5</v>
      </c>
      <c r="C19" s="48" t="s">
        <v>47</v>
      </c>
      <c r="D19" s="350" t="s">
        <v>63</v>
      </c>
      <c r="E19" s="38">
        <v>15</v>
      </c>
      <c r="F19" s="39">
        <v>16</v>
      </c>
      <c r="G19" s="39"/>
      <c r="H19" s="39">
        <v>24</v>
      </c>
      <c r="I19" s="39"/>
      <c r="J19" s="39"/>
      <c r="K19" s="39"/>
      <c r="L19" s="83">
        <v>5</v>
      </c>
      <c r="M19" s="75">
        <f t="shared" si="0"/>
        <v>60</v>
      </c>
      <c r="N19" s="19">
        <f t="shared" si="1"/>
        <v>2</v>
      </c>
      <c r="O19" s="41" t="s">
        <v>37</v>
      </c>
      <c r="P19" s="42"/>
      <c r="Q19" s="39"/>
      <c r="R19" s="39"/>
      <c r="S19" s="39"/>
      <c r="T19" s="39"/>
      <c r="U19" s="39"/>
      <c r="V19" s="39"/>
      <c r="W19" s="43"/>
      <c r="X19" s="74"/>
      <c r="Y19" s="19"/>
      <c r="Z19" s="44"/>
      <c r="AA19" s="74">
        <f t="shared" si="2"/>
        <v>60</v>
      </c>
      <c r="AB19" s="18">
        <f t="shared" si="2"/>
        <v>2</v>
      </c>
    </row>
    <row r="20" spans="2:29" s="14" customFormat="1" ht="15.95" customHeight="1" thickBot="1" x14ac:dyDescent="0.3">
      <c r="B20" s="52">
        <v>6</v>
      </c>
      <c r="C20" s="48" t="s">
        <v>48</v>
      </c>
      <c r="D20" s="350" t="s">
        <v>240</v>
      </c>
      <c r="E20" s="45">
        <v>18</v>
      </c>
      <c r="F20" s="39">
        <v>15</v>
      </c>
      <c r="G20" s="39"/>
      <c r="H20" s="39"/>
      <c r="I20" s="39"/>
      <c r="J20" s="39"/>
      <c r="K20" s="39"/>
      <c r="L20" s="82">
        <v>2</v>
      </c>
      <c r="M20" s="75">
        <f t="shared" si="0"/>
        <v>35</v>
      </c>
      <c r="N20" s="19">
        <f t="shared" si="1"/>
        <v>1</v>
      </c>
      <c r="O20" s="396" t="s">
        <v>36</v>
      </c>
      <c r="P20" s="42"/>
      <c r="Q20" s="39"/>
      <c r="R20" s="39"/>
      <c r="S20" s="39"/>
      <c r="T20" s="39"/>
      <c r="U20" s="39"/>
      <c r="V20" s="39"/>
      <c r="W20" s="43"/>
      <c r="X20" s="74"/>
      <c r="Y20" s="19"/>
      <c r="Z20" s="44"/>
      <c r="AA20" s="74">
        <f t="shared" si="2"/>
        <v>35</v>
      </c>
      <c r="AB20" s="18">
        <f t="shared" si="2"/>
        <v>1</v>
      </c>
    </row>
    <row r="21" spans="2:29" ht="15.95" customHeight="1" thickBot="1" x14ac:dyDescent="0.3">
      <c r="B21" s="52">
        <v>7</v>
      </c>
      <c r="C21" s="48" t="s">
        <v>49</v>
      </c>
      <c r="D21" s="350" t="s">
        <v>64</v>
      </c>
      <c r="E21" s="45">
        <v>27</v>
      </c>
      <c r="F21" s="46">
        <v>18</v>
      </c>
      <c r="G21" s="39">
        <v>27</v>
      </c>
      <c r="H21" s="39"/>
      <c r="I21" s="39"/>
      <c r="J21" s="39"/>
      <c r="K21" s="39"/>
      <c r="L21" s="82">
        <v>3</v>
      </c>
      <c r="M21" s="75">
        <f t="shared" si="0"/>
        <v>75</v>
      </c>
      <c r="N21" s="19">
        <f t="shared" si="1"/>
        <v>3</v>
      </c>
      <c r="O21" s="41" t="s">
        <v>37</v>
      </c>
      <c r="P21" s="42"/>
      <c r="Q21" s="39"/>
      <c r="R21" s="39"/>
      <c r="S21" s="39"/>
      <c r="T21" s="39"/>
      <c r="U21" s="39"/>
      <c r="V21" s="39"/>
      <c r="W21" s="43"/>
      <c r="X21" s="74"/>
      <c r="Y21" s="19"/>
      <c r="Z21" s="44"/>
      <c r="AA21" s="74">
        <f t="shared" si="2"/>
        <v>75</v>
      </c>
      <c r="AB21" s="18">
        <f t="shared" si="2"/>
        <v>3</v>
      </c>
    </row>
    <row r="22" spans="2:29" ht="15.95" customHeight="1" thickBot="1" x14ac:dyDescent="0.3">
      <c r="B22" s="52">
        <v>8</v>
      </c>
      <c r="C22" s="48" t="s">
        <v>50</v>
      </c>
      <c r="D22" s="350" t="s">
        <v>65</v>
      </c>
      <c r="E22" s="38">
        <v>17</v>
      </c>
      <c r="F22" s="46"/>
      <c r="G22" s="46"/>
      <c r="H22" s="39"/>
      <c r="I22" s="39"/>
      <c r="J22" s="39"/>
      <c r="K22" s="39"/>
      <c r="L22" s="83">
        <v>8</v>
      </c>
      <c r="M22" s="75">
        <f t="shared" si="0"/>
        <v>25</v>
      </c>
      <c r="N22" s="19">
        <f t="shared" si="1"/>
        <v>1</v>
      </c>
      <c r="O22" s="41" t="s">
        <v>36</v>
      </c>
      <c r="P22" s="47"/>
      <c r="Q22" s="46"/>
      <c r="R22" s="46"/>
      <c r="S22" s="39"/>
      <c r="T22" s="39"/>
      <c r="U22" s="39"/>
      <c r="V22" s="39"/>
      <c r="W22" s="40"/>
      <c r="X22" s="74"/>
      <c r="Y22" s="19"/>
      <c r="Z22" s="41"/>
      <c r="AA22" s="74">
        <f t="shared" si="2"/>
        <v>25</v>
      </c>
      <c r="AB22" s="18">
        <f t="shared" si="2"/>
        <v>1</v>
      </c>
    </row>
    <row r="23" spans="2:29" s="14" customFormat="1" ht="15.95" customHeight="1" thickBot="1" x14ac:dyDescent="0.3">
      <c r="B23" s="52">
        <v>9</v>
      </c>
      <c r="C23" s="48" t="s">
        <v>51</v>
      </c>
      <c r="D23" s="350" t="s">
        <v>243</v>
      </c>
      <c r="E23" s="38">
        <v>18</v>
      </c>
      <c r="F23" s="46">
        <v>12</v>
      </c>
      <c r="G23" s="46">
        <v>18</v>
      </c>
      <c r="H23" s="39"/>
      <c r="I23" s="39"/>
      <c r="J23" s="39"/>
      <c r="K23" s="39"/>
      <c r="L23" s="83">
        <v>27</v>
      </c>
      <c r="M23" s="75">
        <f t="shared" si="0"/>
        <v>75</v>
      </c>
      <c r="N23" s="19">
        <f t="shared" si="1"/>
        <v>3</v>
      </c>
      <c r="O23" s="24" t="s">
        <v>36</v>
      </c>
      <c r="P23" s="42"/>
      <c r="Q23" s="39">
        <v>10</v>
      </c>
      <c r="R23" s="39">
        <v>15</v>
      </c>
      <c r="S23" s="39"/>
      <c r="T23" s="39"/>
      <c r="U23" s="39"/>
      <c r="V23" s="39"/>
      <c r="W23" s="43">
        <v>5</v>
      </c>
      <c r="X23" s="74">
        <f t="shared" si="3"/>
        <v>30</v>
      </c>
      <c r="Y23" s="19">
        <f t="shared" si="4"/>
        <v>1</v>
      </c>
      <c r="Z23" s="44" t="s">
        <v>36</v>
      </c>
      <c r="AA23" s="74">
        <f t="shared" si="2"/>
        <v>105</v>
      </c>
      <c r="AB23" s="18">
        <f t="shared" si="2"/>
        <v>4</v>
      </c>
    </row>
    <row r="24" spans="2:29" ht="15.95" customHeight="1" thickBot="1" x14ac:dyDescent="0.3">
      <c r="B24" s="52">
        <v>10</v>
      </c>
      <c r="C24" s="48" t="s">
        <v>52</v>
      </c>
      <c r="D24" s="350" t="s">
        <v>66</v>
      </c>
      <c r="E24" s="38">
        <v>21</v>
      </c>
      <c r="F24" s="46"/>
      <c r="G24" s="46"/>
      <c r="H24" s="39"/>
      <c r="I24" s="39"/>
      <c r="J24" s="39"/>
      <c r="K24" s="39"/>
      <c r="L24" s="83">
        <v>4</v>
      </c>
      <c r="M24" s="75">
        <f t="shared" si="0"/>
        <v>25</v>
      </c>
      <c r="N24" s="19">
        <f t="shared" si="1"/>
        <v>1</v>
      </c>
      <c r="O24" s="41" t="s">
        <v>36</v>
      </c>
      <c r="P24" s="42"/>
      <c r="Q24" s="39"/>
      <c r="R24" s="39"/>
      <c r="S24" s="39"/>
      <c r="T24" s="39"/>
      <c r="U24" s="39"/>
      <c r="V24" s="39"/>
      <c r="W24" s="43"/>
      <c r="X24" s="74"/>
      <c r="Y24" s="19"/>
      <c r="Z24" s="44"/>
      <c r="AA24" s="74">
        <f t="shared" si="2"/>
        <v>25</v>
      </c>
      <c r="AB24" s="18">
        <f t="shared" si="2"/>
        <v>1</v>
      </c>
    </row>
    <row r="25" spans="2:29" ht="15.95" customHeight="1" thickBot="1" x14ac:dyDescent="0.3">
      <c r="B25" s="52">
        <v>11</v>
      </c>
      <c r="C25" s="48" t="s">
        <v>53</v>
      </c>
      <c r="D25" s="350" t="s">
        <v>241</v>
      </c>
      <c r="E25" s="38">
        <v>18</v>
      </c>
      <c r="F25" s="46">
        <v>15</v>
      </c>
      <c r="G25" s="39"/>
      <c r="H25" s="39"/>
      <c r="I25" s="39"/>
      <c r="J25" s="39"/>
      <c r="K25" s="39"/>
      <c r="L25" s="83">
        <v>17</v>
      </c>
      <c r="M25" s="75">
        <f t="shared" si="0"/>
        <v>50</v>
      </c>
      <c r="N25" s="19">
        <f t="shared" si="1"/>
        <v>2</v>
      </c>
      <c r="O25" s="41" t="s">
        <v>36</v>
      </c>
      <c r="P25" s="47"/>
      <c r="Q25" s="46"/>
      <c r="R25" s="39"/>
      <c r="S25" s="39"/>
      <c r="T25" s="39"/>
      <c r="U25" s="39"/>
      <c r="V25" s="39"/>
      <c r="W25" s="40"/>
      <c r="X25" s="74"/>
      <c r="Y25" s="19"/>
      <c r="Z25" s="41"/>
      <c r="AA25" s="74">
        <f t="shared" si="2"/>
        <v>50</v>
      </c>
      <c r="AB25" s="18">
        <f t="shared" si="2"/>
        <v>2</v>
      </c>
    </row>
    <row r="26" spans="2:29" ht="15.95" customHeight="1" thickBot="1" x14ac:dyDescent="0.3">
      <c r="B26" s="52">
        <v>12</v>
      </c>
      <c r="C26" s="48" t="s">
        <v>70</v>
      </c>
      <c r="D26" s="351" t="s">
        <v>71</v>
      </c>
      <c r="E26" s="45">
        <v>21</v>
      </c>
      <c r="F26" s="39">
        <v>12</v>
      </c>
      <c r="G26" s="39">
        <v>18</v>
      </c>
      <c r="H26" s="39"/>
      <c r="I26" s="39"/>
      <c r="J26" s="39"/>
      <c r="K26" s="39"/>
      <c r="L26" s="82">
        <v>9</v>
      </c>
      <c r="M26" s="75">
        <f t="shared" si="0"/>
        <v>60</v>
      </c>
      <c r="N26" s="19">
        <f t="shared" si="1"/>
        <v>2</v>
      </c>
      <c r="O26" s="41" t="s">
        <v>37</v>
      </c>
      <c r="P26" s="42"/>
      <c r="Q26" s="39"/>
      <c r="R26" s="39"/>
      <c r="S26" s="39"/>
      <c r="T26" s="39"/>
      <c r="U26" s="39"/>
      <c r="V26" s="39"/>
      <c r="W26" s="43"/>
      <c r="X26" s="74"/>
      <c r="Y26" s="19"/>
      <c r="Z26" s="41"/>
      <c r="AA26" s="74">
        <f t="shared" si="2"/>
        <v>60</v>
      </c>
      <c r="AB26" s="18">
        <f t="shared" si="2"/>
        <v>2</v>
      </c>
    </row>
    <row r="27" spans="2:29" ht="15.95" customHeight="1" thickBot="1" x14ac:dyDescent="0.3">
      <c r="B27" s="52">
        <v>13</v>
      </c>
      <c r="C27" s="48" t="s">
        <v>54</v>
      </c>
      <c r="D27" s="350" t="s">
        <v>67</v>
      </c>
      <c r="E27" s="38">
        <v>15</v>
      </c>
      <c r="F27" s="46">
        <v>10</v>
      </c>
      <c r="G27" s="46">
        <v>15</v>
      </c>
      <c r="H27" s="39"/>
      <c r="I27" s="39"/>
      <c r="J27" s="39"/>
      <c r="K27" s="39"/>
      <c r="L27" s="83">
        <v>20</v>
      </c>
      <c r="M27" s="75">
        <f t="shared" si="0"/>
        <v>60</v>
      </c>
      <c r="N27" s="19">
        <f t="shared" si="1"/>
        <v>2</v>
      </c>
      <c r="O27" s="41" t="s">
        <v>37</v>
      </c>
      <c r="P27" s="47"/>
      <c r="Q27" s="46"/>
      <c r="R27" s="46"/>
      <c r="S27" s="39"/>
      <c r="T27" s="39"/>
      <c r="U27" s="39"/>
      <c r="V27" s="39"/>
      <c r="W27" s="40"/>
      <c r="X27" s="74"/>
      <c r="Y27" s="19"/>
      <c r="Z27" s="41"/>
      <c r="AA27" s="74">
        <f t="shared" si="2"/>
        <v>60</v>
      </c>
      <c r="AB27" s="18">
        <f t="shared" si="2"/>
        <v>2</v>
      </c>
    </row>
    <row r="28" spans="2:29" ht="15.95" customHeight="1" thickBot="1" x14ac:dyDescent="0.3">
      <c r="B28" s="52">
        <v>14</v>
      </c>
      <c r="C28" s="48" t="s">
        <v>42</v>
      </c>
      <c r="D28" s="350" t="s">
        <v>68</v>
      </c>
      <c r="E28" s="45">
        <v>12</v>
      </c>
      <c r="F28" s="39">
        <v>15</v>
      </c>
      <c r="G28" s="39">
        <v>30</v>
      </c>
      <c r="H28" s="39"/>
      <c r="I28" s="39"/>
      <c r="J28" s="39"/>
      <c r="K28" s="39"/>
      <c r="L28" s="82">
        <v>23</v>
      </c>
      <c r="M28" s="75">
        <f t="shared" si="0"/>
        <v>80</v>
      </c>
      <c r="N28" s="19">
        <f t="shared" si="1"/>
        <v>3</v>
      </c>
      <c r="O28" s="395" t="s">
        <v>36</v>
      </c>
      <c r="P28" s="47">
        <v>12</v>
      </c>
      <c r="Q28" s="39">
        <v>10</v>
      </c>
      <c r="R28" s="39">
        <v>30</v>
      </c>
      <c r="S28" s="39"/>
      <c r="T28" s="39"/>
      <c r="U28" s="39"/>
      <c r="V28" s="39"/>
      <c r="W28" s="40">
        <v>23</v>
      </c>
      <c r="X28" s="74">
        <f t="shared" si="3"/>
        <v>75</v>
      </c>
      <c r="Y28" s="19">
        <f t="shared" si="4"/>
        <v>3</v>
      </c>
      <c r="Z28" s="41" t="s">
        <v>36</v>
      </c>
      <c r="AA28" s="74">
        <f t="shared" si="2"/>
        <v>155</v>
      </c>
      <c r="AB28" s="18">
        <f t="shared" si="2"/>
        <v>6</v>
      </c>
    </row>
    <row r="29" spans="2:29" s="14" customFormat="1" ht="15.95" customHeight="1" thickBot="1" x14ac:dyDescent="0.3">
      <c r="B29" s="52">
        <v>15</v>
      </c>
      <c r="C29" s="48" t="s">
        <v>75</v>
      </c>
      <c r="D29" s="350" t="s">
        <v>76</v>
      </c>
      <c r="E29" s="45">
        <v>15</v>
      </c>
      <c r="F29" s="39">
        <v>18</v>
      </c>
      <c r="G29" s="39"/>
      <c r="H29" s="39">
        <v>27</v>
      </c>
      <c r="I29" s="39"/>
      <c r="J29" s="39"/>
      <c r="K29" s="39"/>
      <c r="L29" s="82">
        <v>24</v>
      </c>
      <c r="M29" s="75">
        <v>84</v>
      </c>
      <c r="N29" s="19">
        <v>3</v>
      </c>
      <c r="O29" s="395" t="s">
        <v>36</v>
      </c>
      <c r="P29" s="47">
        <v>15</v>
      </c>
      <c r="Q29" s="39">
        <v>18</v>
      </c>
      <c r="R29" s="39"/>
      <c r="S29" s="39">
        <v>27</v>
      </c>
      <c r="T29" s="39"/>
      <c r="U29" s="39"/>
      <c r="V29" s="39"/>
      <c r="W29" s="40">
        <v>24</v>
      </c>
      <c r="X29" s="74">
        <v>84</v>
      </c>
      <c r="Y29" s="19">
        <v>3</v>
      </c>
      <c r="Z29" s="55" t="s">
        <v>36</v>
      </c>
      <c r="AA29" s="74">
        <v>168</v>
      </c>
      <c r="AB29" s="18">
        <v>6</v>
      </c>
      <c r="AC29" s="15"/>
    </row>
    <row r="30" spans="2:29" ht="15.95" customHeight="1" thickBot="1" x14ac:dyDescent="0.3">
      <c r="B30" s="52">
        <v>16</v>
      </c>
      <c r="C30" s="48" t="s">
        <v>55</v>
      </c>
      <c r="D30" s="352"/>
      <c r="E30" s="45"/>
      <c r="F30" s="39"/>
      <c r="G30" s="39"/>
      <c r="H30" s="39"/>
      <c r="I30" s="39"/>
      <c r="J30" s="39"/>
      <c r="K30" s="39"/>
      <c r="L30" s="82"/>
      <c r="M30" s="75"/>
      <c r="N30" s="19"/>
      <c r="O30" s="44"/>
      <c r="P30" s="47">
        <v>18</v>
      </c>
      <c r="Q30" s="46">
        <v>12</v>
      </c>
      <c r="R30" s="39">
        <v>18</v>
      </c>
      <c r="S30" s="46"/>
      <c r="T30" s="39"/>
      <c r="U30" s="39"/>
      <c r="V30" s="39"/>
      <c r="W30" s="40">
        <v>27</v>
      </c>
      <c r="X30" s="74">
        <f t="shared" si="3"/>
        <v>75</v>
      </c>
      <c r="Y30" s="19">
        <f t="shared" si="4"/>
        <v>3</v>
      </c>
      <c r="Z30" s="41" t="s">
        <v>36</v>
      </c>
      <c r="AA30" s="74">
        <f t="shared" si="2"/>
        <v>75</v>
      </c>
      <c r="AB30" s="18">
        <f t="shared" si="2"/>
        <v>3</v>
      </c>
    </row>
    <row r="31" spans="2:29" ht="15.95" customHeight="1" thickBot="1" x14ac:dyDescent="0.3">
      <c r="B31" s="52">
        <v>17</v>
      </c>
      <c r="C31" s="48" t="s">
        <v>56</v>
      </c>
      <c r="D31" s="352"/>
      <c r="E31" s="38"/>
      <c r="F31" s="46"/>
      <c r="G31" s="46"/>
      <c r="H31" s="39"/>
      <c r="I31" s="39"/>
      <c r="J31" s="39"/>
      <c r="K31" s="39"/>
      <c r="L31" s="83"/>
      <c r="M31" s="75"/>
      <c r="N31" s="19"/>
      <c r="O31" s="41"/>
      <c r="P31" s="42">
        <v>18</v>
      </c>
      <c r="Q31" s="39">
        <v>12</v>
      </c>
      <c r="R31" s="39">
        <v>18</v>
      </c>
      <c r="S31" s="39"/>
      <c r="T31" s="39"/>
      <c r="U31" s="39"/>
      <c r="V31" s="39"/>
      <c r="W31" s="43">
        <v>27</v>
      </c>
      <c r="X31" s="74">
        <f t="shared" si="3"/>
        <v>75</v>
      </c>
      <c r="Y31" s="19">
        <f t="shared" si="4"/>
        <v>3</v>
      </c>
      <c r="Z31" s="395" t="s">
        <v>36</v>
      </c>
      <c r="AA31" s="74">
        <f t="shared" si="2"/>
        <v>75</v>
      </c>
      <c r="AB31" s="18">
        <f t="shared" si="2"/>
        <v>3</v>
      </c>
    </row>
    <row r="32" spans="2:29" ht="15.95" customHeight="1" thickBot="1" x14ac:dyDescent="0.3">
      <c r="B32" s="52">
        <v>18</v>
      </c>
      <c r="C32" s="48" t="s">
        <v>242</v>
      </c>
      <c r="D32" s="352"/>
      <c r="E32" s="38"/>
      <c r="F32" s="46"/>
      <c r="G32" s="46"/>
      <c r="H32" s="39"/>
      <c r="I32" s="39"/>
      <c r="J32" s="39"/>
      <c r="K32" s="39"/>
      <c r="L32" s="83"/>
      <c r="M32" s="75"/>
      <c r="N32" s="19"/>
      <c r="O32" s="41"/>
      <c r="P32" s="42">
        <v>18</v>
      </c>
      <c r="Q32" s="39">
        <v>12</v>
      </c>
      <c r="R32" s="39">
        <v>18</v>
      </c>
      <c r="S32" s="39"/>
      <c r="T32" s="39"/>
      <c r="U32" s="39"/>
      <c r="V32" s="39"/>
      <c r="W32" s="43">
        <v>27</v>
      </c>
      <c r="X32" s="74">
        <f t="shared" si="3"/>
        <v>75</v>
      </c>
      <c r="Y32" s="19">
        <f t="shared" si="4"/>
        <v>3</v>
      </c>
      <c r="Z32" s="397" t="s">
        <v>36</v>
      </c>
      <c r="AA32" s="74">
        <v>75</v>
      </c>
      <c r="AB32" s="18">
        <v>3</v>
      </c>
    </row>
    <row r="33" spans="2:28" ht="15.95" customHeight="1" thickBot="1" x14ac:dyDescent="0.3">
      <c r="B33" s="52">
        <v>19</v>
      </c>
      <c r="C33" s="48" t="s">
        <v>85</v>
      </c>
      <c r="D33" s="352"/>
      <c r="E33" s="38"/>
      <c r="F33" s="46"/>
      <c r="G33" s="46"/>
      <c r="H33" s="39"/>
      <c r="I33" s="39"/>
      <c r="J33" s="39"/>
      <c r="K33" s="39"/>
      <c r="L33" s="83"/>
      <c r="M33" s="75"/>
      <c r="N33" s="19"/>
      <c r="O33" s="41"/>
      <c r="P33" s="42">
        <v>18</v>
      </c>
      <c r="Q33" s="39">
        <v>12</v>
      </c>
      <c r="R33" s="39">
        <v>18</v>
      </c>
      <c r="S33" s="39"/>
      <c r="T33" s="39"/>
      <c r="U33" s="39"/>
      <c r="V33" s="39"/>
      <c r="W33" s="43">
        <v>27</v>
      </c>
      <c r="X33" s="74">
        <v>75</v>
      </c>
      <c r="Y33" s="19">
        <v>3</v>
      </c>
      <c r="Z33" s="397" t="s">
        <v>36</v>
      </c>
      <c r="AA33" s="74">
        <v>75</v>
      </c>
      <c r="AB33" s="18">
        <v>3</v>
      </c>
    </row>
    <row r="34" spans="2:28" ht="15.95" customHeight="1" thickBot="1" x14ac:dyDescent="0.3">
      <c r="B34" s="52">
        <v>20</v>
      </c>
      <c r="C34" s="48" t="s">
        <v>78</v>
      </c>
      <c r="D34" s="351" t="s">
        <v>243</v>
      </c>
      <c r="E34" s="45">
        <v>9</v>
      </c>
      <c r="F34" s="46">
        <v>6</v>
      </c>
      <c r="G34" s="39">
        <v>9</v>
      </c>
      <c r="H34" s="39"/>
      <c r="I34" s="39"/>
      <c r="J34" s="39"/>
      <c r="K34" s="39"/>
      <c r="L34" s="82">
        <v>6</v>
      </c>
      <c r="M34" s="75">
        <f t="shared" si="0"/>
        <v>30</v>
      </c>
      <c r="N34" s="19">
        <f t="shared" si="1"/>
        <v>1</v>
      </c>
      <c r="O34" s="395" t="s">
        <v>36</v>
      </c>
      <c r="P34" s="42"/>
      <c r="Q34" s="39"/>
      <c r="R34" s="39"/>
      <c r="S34" s="39"/>
      <c r="T34" s="39"/>
      <c r="U34" s="39"/>
      <c r="V34" s="39"/>
      <c r="W34" s="43"/>
      <c r="X34" s="74"/>
      <c r="Y34" s="19"/>
      <c r="Z34" s="397"/>
      <c r="AA34" s="74">
        <f t="shared" si="2"/>
        <v>30</v>
      </c>
      <c r="AB34" s="18">
        <f t="shared" si="2"/>
        <v>1</v>
      </c>
    </row>
    <row r="35" spans="2:28" s="14" customFormat="1" ht="15.95" customHeight="1" thickBot="1" x14ac:dyDescent="0.3">
      <c r="B35" s="52">
        <v>21</v>
      </c>
      <c r="C35" s="48" t="s">
        <v>77</v>
      </c>
      <c r="D35" s="351" t="s">
        <v>74</v>
      </c>
      <c r="E35" s="45"/>
      <c r="F35" s="39"/>
      <c r="G35" s="46"/>
      <c r="H35" s="39"/>
      <c r="I35" s="39"/>
      <c r="J35" s="39"/>
      <c r="K35" s="39"/>
      <c r="L35" s="83"/>
      <c r="M35" s="75"/>
      <c r="N35" s="19"/>
      <c r="O35" s="20"/>
      <c r="P35" s="42">
        <v>15</v>
      </c>
      <c r="Q35" s="39">
        <v>10</v>
      </c>
      <c r="R35" s="46">
        <v>15</v>
      </c>
      <c r="S35" s="39"/>
      <c r="T35" s="39"/>
      <c r="U35" s="39"/>
      <c r="V35" s="39"/>
      <c r="W35" s="40">
        <v>20</v>
      </c>
      <c r="X35" s="74">
        <f t="shared" si="3"/>
        <v>60</v>
      </c>
      <c r="Y35" s="19">
        <f t="shared" si="4"/>
        <v>2</v>
      </c>
      <c r="Z35" s="395" t="s">
        <v>36</v>
      </c>
      <c r="AA35" s="74">
        <f t="shared" si="2"/>
        <v>60</v>
      </c>
      <c r="AB35" s="18">
        <f t="shared" si="2"/>
        <v>2</v>
      </c>
    </row>
    <row r="36" spans="2:28" ht="15.95" customHeight="1" thickBot="1" x14ac:dyDescent="0.3">
      <c r="B36" s="52">
        <v>22</v>
      </c>
      <c r="C36" s="48" t="s">
        <v>72</v>
      </c>
      <c r="D36" s="351" t="s">
        <v>73</v>
      </c>
      <c r="E36" s="45"/>
      <c r="F36" s="39"/>
      <c r="G36" s="39"/>
      <c r="H36" s="39"/>
      <c r="I36" s="39"/>
      <c r="J36" s="39"/>
      <c r="K36" s="39"/>
      <c r="L36" s="82"/>
      <c r="M36" s="75"/>
      <c r="N36" s="19"/>
      <c r="O36" s="44"/>
      <c r="P36" s="47">
        <v>24</v>
      </c>
      <c r="Q36" s="46">
        <v>8</v>
      </c>
      <c r="R36" s="39">
        <v>12</v>
      </c>
      <c r="S36" s="46"/>
      <c r="T36" s="39"/>
      <c r="U36" s="39"/>
      <c r="V36" s="39"/>
      <c r="W36" s="49">
        <v>6</v>
      </c>
      <c r="X36" s="74">
        <f t="shared" si="3"/>
        <v>50</v>
      </c>
      <c r="Y36" s="19">
        <f t="shared" si="4"/>
        <v>2</v>
      </c>
      <c r="Z36" s="397" t="s">
        <v>36</v>
      </c>
      <c r="AA36" s="74">
        <f t="shared" ref="AA36:AB38" si="5">M36+X36</f>
        <v>50</v>
      </c>
      <c r="AB36" s="18">
        <f t="shared" si="5"/>
        <v>2</v>
      </c>
    </row>
    <row r="37" spans="2:28" ht="15.6" customHeight="1" thickBot="1" x14ac:dyDescent="0.3">
      <c r="B37" s="52">
        <v>23</v>
      </c>
      <c r="C37" s="48" t="s">
        <v>79</v>
      </c>
      <c r="D37" s="351" t="s">
        <v>80</v>
      </c>
      <c r="E37" s="76">
        <v>24</v>
      </c>
      <c r="F37" s="77"/>
      <c r="G37" s="78"/>
      <c r="H37" s="77"/>
      <c r="I37" s="77"/>
      <c r="J37" s="77"/>
      <c r="K37" s="77"/>
      <c r="L37" s="84">
        <v>1</v>
      </c>
      <c r="M37" s="75">
        <f>SUM(E37:L37)</f>
        <v>25</v>
      </c>
      <c r="N37" s="19">
        <f>QUOTIENT(M37,25)</f>
        <v>1</v>
      </c>
      <c r="O37" s="395" t="s">
        <v>81</v>
      </c>
      <c r="P37" s="79"/>
      <c r="Q37" s="77"/>
      <c r="R37" s="78"/>
      <c r="S37" s="77"/>
      <c r="T37" s="77"/>
      <c r="U37" s="77"/>
      <c r="V37" s="77"/>
      <c r="W37" s="43"/>
      <c r="X37" s="74"/>
      <c r="Y37" s="34"/>
      <c r="Z37" s="398"/>
      <c r="AA37" s="74">
        <f>M37+X37</f>
        <v>25</v>
      </c>
      <c r="AB37" s="18">
        <f>N37+Y37</f>
        <v>1</v>
      </c>
    </row>
    <row r="38" spans="2:28" s="25" customFormat="1" ht="15.95" customHeight="1" thickBot="1" x14ac:dyDescent="0.3">
      <c r="B38" s="52">
        <v>24</v>
      </c>
      <c r="C38" s="48" t="s">
        <v>84</v>
      </c>
      <c r="D38" s="352" t="s">
        <v>86</v>
      </c>
      <c r="E38" s="85"/>
      <c r="F38" s="86"/>
      <c r="G38" s="86"/>
      <c r="H38" s="86"/>
      <c r="I38" s="86"/>
      <c r="J38" s="86"/>
      <c r="K38" s="86"/>
      <c r="L38" s="87"/>
      <c r="M38" s="75"/>
      <c r="N38" s="19"/>
      <c r="O38" s="20"/>
      <c r="P38" s="21"/>
      <c r="Q38" s="22"/>
      <c r="R38" s="17"/>
      <c r="S38" s="22"/>
      <c r="T38" s="17"/>
      <c r="U38" s="17">
        <v>150</v>
      </c>
      <c r="V38" s="17"/>
      <c r="W38" s="23"/>
      <c r="X38" s="74">
        <v>150</v>
      </c>
      <c r="Y38" s="19">
        <v>5</v>
      </c>
      <c r="Z38" s="41" t="s">
        <v>36</v>
      </c>
      <c r="AA38" s="74">
        <v>150</v>
      </c>
      <c r="AB38" s="18">
        <f t="shared" si="5"/>
        <v>5</v>
      </c>
    </row>
    <row r="39" spans="2:28" ht="15.95" customHeight="1" thickBot="1" x14ac:dyDescent="0.3">
      <c r="B39" s="50"/>
      <c r="C39" s="57" t="s">
        <v>38</v>
      </c>
      <c r="D39" s="58"/>
      <c r="E39" s="59">
        <f>SUM(E15:E38)</f>
        <v>251</v>
      </c>
      <c r="F39" s="59">
        <f>SUM(F15:F38)</f>
        <v>151</v>
      </c>
      <c r="G39" s="59">
        <f>SUM(G15:G38)</f>
        <v>168</v>
      </c>
      <c r="H39" s="59">
        <f t="shared" ref="H39:L39" si="6">SUM(H15:H38)</f>
        <v>51</v>
      </c>
      <c r="I39" s="59">
        <f t="shared" si="6"/>
        <v>0</v>
      </c>
      <c r="J39" s="59">
        <f t="shared" si="6"/>
        <v>0</v>
      </c>
      <c r="K39" s="59">
        <f t="shared" si="6"/>
        <v>0</v>
      </c>
      <c r="L39" s="59">
        <f t="shared" si="6"/>
        <v>203</v>
      </c>
      <c r="M39" s="59">
        <f>SUM(M15:M38)</f>
        <v>824</v>
      </c>
      <c r="N39" s="59">
        <f>SUM(N15:N38)</f>
        <v>30</v>
      </c>
      <c r="O39" s="60"/>
      <c r="P39" s="80">
        <f>SUM(P15:P38)</f>
        <v>159</v>
      </c>
      <c r="Q39" s="61">
        <f t="shared" ref="Q39:Y39" si="7">SUM(Q15:Q38)</f>
        <v>118</v>
      </c>
      <c r="R39" s="61">
        <f t="shared" si="7"/>
        <v>195</v>
      </c>
      <c r="S39" s="61">
        <f t="shared" si="7"/>
        <v>27</v>
      </c>
      <c r="T39" s="61">
        <f t="shared" si="7"/>
        <v>0</v>
      </c>
      <c r="U39" s="61">
        <f t="shared" si="7"/>
        <v>150</v>
      </c>
      <c r="V39" s="61">
        <f t="shared" si="7"/>
        <v>0</v>
      </c>
      <c r="W39" s="61">
        <f t="shared" si="7"/>
        <v>235</v>
      </c>
      <c r="X39" s="61">
        <f>SUM(X15:X38)</f>
        <v>884</v>
      </c>
      <c r="Y39" s="62">
        <f t="shared" si="7"/>
        <v>33</v>
      </c>
      <c r="Z39" s="63"/>
      <c r="AA39" s="59">
        <f>SUM(AA15:AA38)</f>
        <v>1708</v>
      </c>
      <c r="AB39" s="59">
        <f>SUM(AB15:AB38)</f>
        <v>63</v>
      </c>
    </row>
    <row r="40" spans="2:28" ht="15.75" thickBot="1" x14ac:dyDescent="0.3">
      <c r="B40" s="53"/>
      <c r="C40" s="57" t="s">
        <v>33</v>
      </c>
      <c r="D40" s="58"/>
      <c r="E40" s="499">
        <f>M39</f>
        <v>824</v>
      </c>
      <c r="F40" s="500"/>
      <c r="G40" s="500"/>
      <c r="H40" s="500"/>
      <c r="I40" s="500"/>
      <c r="J40" s="500"/>
      <c r="K40" s="500"/>
      <c r="L40" s="500"/>
      <c r="M40" s="500"/>
      <c r="N40" s="501"/>
      <c r="O40" s="64"/>
      <c r="P40" s="500">
        <f>X39</f>
        <v>884</v>
      </c>
      <c r="Q40" s="500"/>
      <c r="R40" s="500"/>
      <c r="S40" s="500"/>
      <c r="T40" s="500"/>
      <c r="U40" s="500"/>
      <c r="V40" s="500"/>
      <c r="W40" s="500"/>
      <c r="X40" s="500"/>
      <c r="Y40" s="501"/>
      <c r="Z40" s="65"/>
      <c r="AA40" s="66"/>
      <c r="AB40" s="67"/>
    </row>
    <row r="41" spans="2:28" ht="15.75" thickBot="1" x14ac:dyDescent="0.3">
      <c r="B41" s="51"/>
      <c r="C41" s="68" t="s">
        <v>39</v>
      </c>
      <c r="D41" s="69"/>
      <c r="E41" s="499">
        <f>E40-L39</f>
        <v>621</v>
      </c>
      <c r="F41" s="500"/>
      <c r="G41" s="500"/>
      <c r="H41" s="500"/>
      <c r="I41" s="500"/>
      <c r="J41" s="500"/>
      <c r="K41" s="500"/>
      <c r="L41" s="500"/>
      <c r="M41" s="500"/>
      <c r="N41" s="501"/>
      <c r="O41" s="70"/>
      <c r="P41" s="500">
        <f>P40-W39</f>
        <v>649</v>
      </c>
      <c r="Q41" s="500"/>
      <c r="R41" s="500"/>
      <c r="S41" s="500"/>
      <c r="T41" s="500"/>
      <c r="U41" s="500"/>
      <c r="V41" s="500"/>
      <c r="W41" s="500"/>
      <c r="X41" s="500"/>
      <c r="Y41" s="501"/>
      <c r="Z41" s="71"/>
      <c r="AA41" s="72"/>
      <c r="AB41" s="73"/>
    </row>
    <row r="43" spans="2:28" x14ac:dyDescent="0.25">
      <c r="Z43" s="16"/>
    </row>
    <row r="44" spans="2:28" x14ac:dyDescent="0.25">
      <c r="Z44" s="16"/>
    </row>
    <row r="46" spans="2:28" x14ac:dyDescent="0.25">
      <c r="C46" s="4" t="s">
        <v>40</v>
      </c>
    </row>
  </sheetData>
  <mergeCells count="21">
    <mergeCell ref="P7:U7"/>
    <mergeCell ref="P2:U2"/>
    <mergeCell ref="P3:U3"/>
    <mergeCell ref="P4:U4"/>
    <mergeCell ref="P5:U5"/>
    <mergeCell ref="P6:U6"/>
    <mergeCell ref="P8:U8"/>
    <mergeCell ref="P9:U9"/>
    <mergeCell ref="C10:E10"/>
    <mergeCell ref="C11:E11"/>
    <mergeCell ref="B12:B14"/>
    <mergeCell ref="C12:C14"/>
    <mergeCell ref="E12:Z12"/>
    <mergeCell ref="E41:N41"/>
    <mergeCell ref="P41:Y41"/>
    <mergeCell ref="AA12:AA14"/>
    <mergeCell ref="AB12:AB14"/>
    <mergeCell ref="E13:O13"/>
    <mergeCell ref="P13:Z13"/>
    <mergeCell ref="E40:N40"/>
    <mergeCell ref="P40:Y40"/>
  </mergeCells>
  <printOptions horizontalCentered="1"/>
  <pageMargins left="0.19685039370078741" right="0.19685039370078741" top="0.39370078740157483" bottom="0.39370078740157483" header="0" footer="0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opLeftCell="A7" zoomScale="80" zoomScaleNormal="80" workbookViewId="0">
      <selection activeCell="D24" sqref="D24"/>
    </sheetView>
  </sheetViews>
  <sheetFormatPr defaultColWidth="9.140625" defaultRowHeight="15" x14ac:dyDescent="0.25"/>
  <cols>
    <col min="1" max="1" width="9.140625" style="166"/>
    <col min="2" max="2" width="5.42578125" style="166" customWidth="1"/>
    <col min="3" max="4" width="55.28515625" style="166" customWidth="1"/>
    <col min="5" max="12" width="5.7109375" style="166" customWidth="1"/>
    <col min="13" max="13" width="12.7109375" style="166" customWidth="1"/>
    <col min="14" max="17" width="5.7109375" style="166" customWidth="1"/>
    <col min="18" max="19" width="5.7109375" style="166" hidden="1" customWidth="1"/>
    <col min="20" max="23" width="5.7109375" style="166" customWidth="1"/>
    <col min="24" max="24" width="12.7109375" style="166" customWidth="1"/>
    <col min="25" max="16384" width="9.140625" style="166"/>
  </cols>
  <sheetData>
    <row r="1" spans="2:24" ht="15.75" customHeight="1" thickBot="1" x14ac:dyDescent="0.3">
      <c r="I1" s="188"/>
      <c r="J1" s="188"/>
      <c r="K1" s="188"/>
      <c r="L1" s="188"/>
      <c r="T1" s="188"/>
      <c r="U1" s="188"/>
      <c r="V1" s="188"/>
      <c r="W1" s="188"/>
      <c r="X1" s="188"/>
    </row>
    <row r="2" spans="2:24" ht="15" customHeight="1" x14ac:dyDescent="0.25">
      <c r="B2" s="187"/>
      <c r="C2" s="164" t="s">
        <v>13</v>
      </c>
      <c r="D2" s="197" t="s">
        <v>0</v>
      </c>
      <c r="I2" s="188"/>
      <c r="K2" s="187"/>
      <c r="L2" s="187"/>
      <c r="M2" s="196" t="s">
        <v>4</v>
      </c>
      <c r="N2" s="527" t="s">
        <v>21</v>
      </c>
      <c r="O2" s="528"/>
      <c r="P2" s="528"/>
      <c r="Q2" s="528"/>
      <c r="R2" s="528"/>
      <c r="S2" s="528"/>
      <c r="T2" s="195"/>
      <c r="U2" s="187"/>
      <c r="V2" s="187"/>
      <c r="W2" s="187"/>
      <c r="X2" s="187"/>
    </row>
    <row r="3" spans="2:24" ht="15" customHeight="1" x14ac:dyDescent="0.25">
      <c r="B3" s="187"/>
      <c r="C3" s="160" t="s">
        <v>1</v>
      </c>
      <c r="D3" s="189" t="s">
        <v>14</v>
      </c>
      <c r="I3" s="188"/>
      <c r="K3" s="187"/>
      <c r="L3" s="187"/>
      <c r="M3" s="193" t="s">
        <v>5</v>
      </c>
      <c r="N3" s="525" t="s">
        <v>22</v>
      </c>
      <c r="O3" s="526"/>
      <c r="P3" s="526"/>
      <c r="Q3" s="526"/>
      <c r="R3" s="526"/>
      <c r="S3" s="526"/>
      <c r="T3" s="192"/>
      <c r="U3" s="187"/>
      <c r="V3" s="187"/>
      <c r="W3" s="187"/>
      <c r="X3" s="187"/>
    </row>
    <row r="4" spans="2:24" ht="15" customHeight="1" x14ac:dyDescent="0.25">
      <c r="B4" s="187"/>
      <c r="C4" s="160" t="s">
        <v>2</v>
      </c>
      <c r="D4" s="194"/>
      <c r="I4" s="188"/>
      <c r="K4" s="187"/>
      <c r="L4" s="187"/>
      <c r="M4" s="193" t="s">
        <v>6</v>
      </c>
      <c r="N4" s="525" t="s">
        <v>23</v>
      </c>
      <c r="O4" s="526"/>
      <c r="P4" s="526"/>
      <c r="Q4" s="526"/>
      <c r="R4" s="526"/>
      <c r="S4" s="526"/>
      <c r="T4" s="192"/>
      <c r="U4" s="187"/>
      <c r="V4" s="187"/>
      <c r="W4" s="187"/>
      <c r="X4" s="187"/>
    </row>
    <row r="5" spans="2:24" ht="15" customHeight="1" x14ac:dyDescent="0.25">
      <c r="B5" s="187"/>
      <c r="C5" s="160" t="s">
        <v>15</v>
      </c>
      <c r="D5" s="189" t="s">
        <v>16</v>
      </c>
      <c r="I5" s="188"/>
      <c r="K5" s="187"/>
      <c r="L5" s="187"/>
      <c r="M5" s="193" t="s">
        <v>7</v>
      </c>
      <c r="N5" s="525" t="s">
        <v>24</v>
      </c>
      <c r="O5" s="526"/>
      <c r="P5" s="526"/>
      <c r="Q5" s="526"/>
      <c r="R5" s="526"/>
      <c r="S5" s="526"/>
      <c r="T5" s="192"/>
      <c r="U5" s="187"/>
      <c r="V5" s="187"/>
      <c r="W5" s="187"/>
      <c r="X5" s="187"/>
    </row>
    <row r="6" spans="2:24" ht="15" customHeight="1" x14ac:dyDescent="0.25">
      <c r="B6" s="187"/>
      <c r="C6" s="160" t="s">
        <v>17</v>
      </c>
      <c r="D6" s="194"/>
      <c r="I6" s="188"/>
      <c r="K6" s="187"/>
      <c r="L6" s="187"/>
      <c r="M6" s="193" t="s">
        <v>27</v>
      </c>
      <c r="N6" s="525" t="s">
        <v>28</v>
      </c>
      <c r="O6" s="526"/>
      <c r="P6" s="526"/>
      <c r="Q6" s="526"/>
      <c r="R6" s="526"/>
      <c r="S6" s="526"/>
      <c r="T6" s="192"/>
      <c r="U6" s="187"/>
      <c r="V6" s="187"/>
      <c r="W6" s="187"/>
      <c r="X6" s="187"/>
    </row>
    <row r="7" spans="2:24" ht="15" customHeight="1" thickBot="1" x14ac:dyDescent="0.3">
      <c r="B7" s="187"/>
      <c r="C7" s="160" t="s">
        <v>3</v>
      </c>
      <c r="D7" s="189" t="s">
        <v>18</v>
      </c>
      <c r="I7" s="188"/>
      <c r="K7" s="187"/>
      <c r="L7" s="187"/>
      <c r="M7" s="191" t="s">
        <v>29</v>
      </c>
      <c r="N7" s="529" t="s">
        <v>30</v>
      </c>
      <c r="O7" s="530"/>
      <c r="P7" s="530"/>
      <c r="Q7" s="530"/>
      <c r="R7" s="530"/>
      <c r="S7" s="530"/>
      <c r="T7" s="190"/>
      <c r="U7" s="187"/>
      <c r="V7" s="187"/>
      <c r="W7" s="187"/>
      <c r="X7" s="187"/>
    </row>
    <row r="8" spans="2:24" ht="15" customHeight="1" x14ac:dyDescent="0.25">
      <c r="B8" s="187"/>
      <c r="C8" s="160" t="s">
        <v>19</v>
      </c>
      <c r="D8" s="189" t="s">
        <v>57</v>
      </c>
      <c r="I8" s="188"/>
      <c r="K8" s="187"/>
      <c r="L8" s="187"/>
      <c r="T8" s="187"/>
      <c r="U8" s="187"/>
      <c r="V8" s="187"/>
      <c r="W8" s="187"/>
      <c r="X8" s="187"/>
    </row>
    <row r="9" spans="2:24" ht="15" customHeight="1" thickBot="1" x14ac:dyDescent="0.3">
      <c r="B9" s="187"/>
      <c r="C9" s="157" t="s">
        <v>20</v>
      </c>
      <c r="D9" s="392" t="s">
        <v>235</v>
      </c>
      <c r="I9" s="188"/>
      <c r="K9" s="187"/>
      <c r="L9" s="187"/>
      <c r="T9" s="187"/>
      <c r="U9" s="187"/>
      <c r="V9" s="187"/>
      <c r="W9" s="187"/>
      <c r="X9" s="187"/>
    </row>
    <row r="10" spans="2:24" ht="15" customHeight="1" x14ac:dyDescent="0.25">
      <c r="B10" s="187"/>
      <c r="C10" s="537"/>
      <c r="D10" s="537"/>
      <c r="E10" s="537"/>
      <c r="F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</row>
    <row r="11" spans="2:24" ht="15.75" thickBot="1" x14ac:dyDescent="0.3">
      <c r="B11" s="187"/>
      <c r="C11" s="537"/>
      <c r="D11" s="537"/>
      <c r="E11" s="53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</row>
    <row r="12" spans="2:24" ht="15.75" customHeight="1" thickBot="1" x14ac:dyDescent="0.3">
      <c r="B12" s="546" t="s">
        <v>31</v>
      </c>
      <c r="C12" s="549" t="s">
        <v>32</v>
      </c>
      <c r="D12" s="186"/>
      <c r="E12" s="550" t="s">
        <v>33</v>
      </c>
      <c r="F12" s="551"/>
      <c r="G12" s="551"/>
      <c r="H12" s="551"/>
      <c r="I12" s="551"/>
      <c r="J12" s="551"/>
      <c r="K12" s="551"/>
      <c r="L12" s="551"/>
      <c r="M12" s="551"/>
      <c r="N12" s="551"/>
      <c r="O12" s="551"/>
      <c r="P12" s="551"/>
      <c r="Q12" s="551"/>
      <c r="R12" s="551"/>
      <c r="S12" s="551"/>
      <c r="T12" s="551"/>
      <c r="U12" s="551"/>
      <c r="V12" s="551"/>
      <c r="W12" s="551"/>
      <c r="X12" s="552"/>
    </row>
    <row r="13" spans="2:24" ht="15.75" customHeight="1" thickBot="1" x14ac:dyDescent="0.3">
      <c r="B13" s="547"/>
      <c r="C13" s="549"/>
      <c r="D13" s="186"/>
      <c r="E13" s="550" t="s">
        <v>83</v>
      </c>
      <c r="F13" s="551"/>
      <c r="G13" s="551"/>
      <c r="H13" s="551"/>
      <c r="I13" s="551"/>
      <c r="J13" s="551"/>
      <c r="K13" s="551"/>
      <c r="L13" s="551"/>
      <c r="M13" s="552"/>
      <c r="N13" s="550" t="s">
        <v>82</v>
      </c>
      <c r="O13" s="551"/>
      <c r="P13" s="551"/>
      <c r="Q13" s="551"/>
      <c r="R13" s="551"/>
      <c r="S13" s="551"/>
      <c r="T13" s="551"/>
      <c r="U13" s="551"/>
      <c r="V13" s="551"/>
      <c r="W13" s="551"/>
      <c r="X13" s="552"/>
    </row>
    <row r="14" spans="2:24" ht="114" customHeight="1" thickBot="1" x14ac:dyDescent="0.3">
      <c r="B14" s="548"/>
      <c r="C14" s="549"/>
      <c r="D14" s="185" t="s">
        <v>69</v>
      </c>
      <c r="E14" s="151" t="s">
        <v>4</v>
      </c>
      <c r="F14" s="150" t="s">
        <v>5</v>
      </c>
      <c r="G14" s="150" t="s">
        <v>6</v>
      </c>
      <c r="H14" s="151" t="s">
        <v>7</v>
      </c>
      <c r="I14" s="150" t="s">
        <v>41</v>
      </c>
      <c r="J14" s="150" t="s">
        <v>10</v>
      </c>
      <c r="K14" s="150" t="s">
        <v>11</v>
      </c>
      <c r="L14" s="150" t="s">
        <v>12</v>
      </c>
      <c r="M14" s="152" t="s">
        <v>58</v>
      </c>
      <c r="N14" s="151" t="s">
        <v>4</v>
      </c>
      <c r="O14" s="150" t="s">
        <v>5</v>
      </c>
      <c r="P14" s="150" t="s">
        <v>6</v>
      </c>
      <c r="Q14" s="151" t="s">
        <v>7</v>
      </c>
      <c r="R14" s="151" t="s">
        <v>8</v>
      </c>
      <c r="S14" s="151" t="s">
        <v>9</v>
      </c>
      <c r="T14" s="150" t="s">
        <v>41</v>
      </c>
      <c r="U14" s="150" t="s">
        <v>29</v>
      </c>
      <c r="V14" s="150" t="s">
        <v>11</v>
      </c>
      <c r="W14" s="150" t="s">
        <v>12</v>
      </c>
      <c r="X14" s="149" t="s">
        <v>58</v>
      </c>
    </row>
    <row r="15" spans="2:24" s="176" customFormat="1" ht="30.75" thickBot="1" x14ac:dyDescent="0.3">
      <c r="B15" s="148">
        <v>1</v>
      </c>
      <c r="C15" s="246" t="s">
        <v>136</v>
      </c>
      <c r="D15" s="354" t="s">
        <v>68</v>
      </c>
      <c r="E15" s="184"/>
      <c r="F15" s="182"/>
      <c r="G15" s="183"/>
      <c r="H15" s="182"/>
      <c r="I15" s="182"/>
      <c r="J15" s="181"/>
      <c r="K15" s="129"/>
      <c r="L15" s="130"/>
      <c r="M15" s="141"/>
      <c r="N15" s="538">
        <v>18</v>
      </c>
      <c r="O15" s="523">
        <v>12</v>
      </c>
      <c r="P15" s="541">
        <v>18</v>
      </c>
      <c r="Q15" s="523"/>
      <c r="R15" s="358"/>
      <c r="S15" s="358"/>
      <c r="T15" s="523"/>
      <c r="U15" s="543">
        <v>27</v>
      </c>
      <c r="V15" s="557">
        <f>SUM(N15:U15)</f>
        <v>75</v>
      </c>
      <c r="W15" s="558">
        <f>QUOTIENT(V15,25)</f>
        <v>3</v>
      </c>
      <c r="X15" s="488" t="s">
        <v>36</v>
      </c>
    </row>
    <row r="16" spans="2:24" s="176" customFormat="1" ht="30.75" thickBot="1" x14ac:dyDescent="0.3">
      <c r="B16" s="139">
        <v>2</v>
      </c>
      <c r="C16" s="249" t="s">
        <v>135</v>
      </c>
      <c r="D16" s="355" t="s">
        <v>134</v>
      </c>
      <c r="E16" s="179"/>
      <c r="F16" s="174"/>
      <c r="G16" s="178"/>
      <c r="H16" s="174"/>
      <c r="I16" s="174"/>
      <c r="J16" s="180"/>
      <c r="K16" s="129"/>
      <c r="L16" s="130"/>
      <c r="M16" s="115"/>
      <c r="N16" s="539"/>
      <c r="O16" s="540"/>
      <c r="P16" s="542"/>
      <c r="Q16" s="540"/>
      <c r="R16" s="412"/>
      <c r="S16" s="412"/>
      <c r="T16" s="540"/>
      <c r="U16" s="544"/>
      <c r="V16" s="555"/>
      <c r="W16" s="559"/>
      <c r="X16" s="489"/>
    </row>
    <row r="17" spans="2:24" s="176" customFormat="1" ht="15.75" thickBot="1" x14ac:dyDescent="0.3">
      <c r="B17" s="139">
        <v>3</v>
      </c>
      <c r="C17" s="249" t="s">
        <v>133</v>
      </c>
      <c r="D17" s="355" t="s">
        <v>132</v>
      </c>
      <c r="E17" s="179"/>
      <c r="F17" s="174"/>
      <c r="G17" s="178"/>
      <c r="H17" s="174"/>
      <c r="I17" s="174"/>
      <c r="J17" s="173"/>
      <c r="K17" s="129"/>
      <c r="L17" s="130"/>
      <c r="M17" s="115"/>
      <c r="N17" s="538">
        <v>18</v>
      </c>
      <c r="O17" s="523">
        <v>12</v>
      </c>
      <c r="P17" s="523">
        <v>18</v>
      </c>
      <c r="Q17" s="523"/>
      <c r="R17" s="358"/>
      <c r="S17" s="358"/>
      <c r="T17" s="523"/>
      <c r="U17" s="543">
        <v>27</v>
      </c>
      <c r="V17" s="557">
        <f>SUM(N17:U17)</f>
        <v>75</v>
      </c>
      <c r="W17" s="558">
        <f>QUOTIENT(V17,25)</f>
        <v>3</v>
      </c>
      <c r="X17" s="562" t="s">
        <v>36</v>
      </c>
    </row>
    <row r="18" spans="2:24" s="176" customFormat="1" ht="30.75" thickBot="1" x14ac:dyDescent="0.3">
      <c r="B18" s="139">
        <v>4</v>
      </c>
      <c r="C18" s="249" t="s">
        <v>131</v>
      </c>
      <c r="D18" s="355" t="s">
        <v>68</v>
      </c>
      <c r="E18" s="175"/>
      <c r="F18" s="174"/>
      <c r="G18" s="174"/>
      <c r="H18" s="174"/>
      <c r="I18" s="174"/>
      <c r="J18" s="173"/>
      <c r="K18" s="129"/>
      <c r="L18" s="130"/>
      <c r="M18" s="115"/>
      <c r="N18" s="545"/>
      <c r="O18" s="524"/>
      <c r="P18" s="524"/>
      <c r="Q18" s="524"/>
      <c r="R18" s="468"/>
      <c r="S18" s="468"/>
      <c r="T18" s="524"/>
      <c r="U18" s="561"/>
      <c r="V18" s="556"/>
      <c r="W18" s="560"/>
      <c r="X18" s="563"/>
    </row>
    <row r="19" spans="2:24" s="176" customFormat="1" ht="15.75" thickBot="1" x14ac:dyDescent="0.3">
      <c r="B19" s="139">
        <v>5</v>
      </c>
      <c r="C19" s="249" t="s">
        <v>130</v>
      </c>
      <c r="D19" s="355" t="s">
        <v>129</v>
      </c>
      <c r="E19" s="179"/>
      <c r="F19" s="174"/>
      <c r="G19" s="178"/>
      <c r="H19" s="174"/>
      <c r="I19" s="174"/>
      <c r="J19" s="173"/>
      <c r="K19" s="129"/>
      <c r="L19" s="130"/>
      <c r="M19" s="115"/>
      <c r="N19" s="539">
        <v>18</v>
      </c>
      <c r="O19" s="540">
        <v>12</v>
      </c>
      <c r="P19" s="540">
        <v>18</v>
      </c>
      <c r="Q19" s="540"/>
      <c r="R19" s="413"/>
      <c r="S19" s="413"/>
      <c r="T19" s="540"/>
      <c r="U19" s="544">
        <v>27</v>
      </c>
      <c r="V19" s="555">
        <f>SUM(N19:U19)</f>
        <v>75</v>
      </c>
      <c r="W19" s="559">
        <f>QUOTIENT(V19,25)</f>
        <v>3</v>
      </c>
      <c r="X19" s="553" t="s">
        <v>36</v>
      </c>
    </row>
    <row r="20" spans="2:24" s="176" customFormat="1" ht="15.75" thickBot="1" x14ac:dyDescent="0.3">
      <c r="B20" s="139">
        <v>6</v>
      </c>
      <c r="C20" s="249" t="s">
        <v>128</v>
      </c>
      <c r="D20" s="355" t="s">
        <v>62</v>
      </c>
      <c r="E20" s="175"/>
      <c r="F20" s="174"/>
      <c r="G20" s="174"/>
      <c r="H20" s="174"/>
      <c r="I20" s="174"/>
      <c r="J20" s="173"/>
      <c r="K20" s="129"/>
      <c r="L20" s="130"/>
      <c r="M20" s="115"/>
      <c r="N20" s="545"/>
      <c r="O20" s="524"/>
      <c r="P20" s="524"/>
      <c r="Q20" s="524"/>
      <c r="R20" s="359"/>
      <c r="S20" s="359"/>
      <c r="T20" s="524"/>
      <c r="U20" s="561"/>
      <c r="V20" s="556"/>
      <c r="W20" s="560"/>
      <c r="X20" s="554"/>
    </row>
    <row r="21" spans="2:24" s="176" customFormat="1" ht="15.95" hidden="1" customHeight="1" thickBot="1" x14ac:dyDescent="0.3">
      <c r="B21" s="104"/>
      <c r="C21" s="171" t="s">
        <v>38</v>
      </c>
      <c r="D21" s="356"/>
      <c r="E21" s="177">
        <f t="shared" ref="E21:J21" si="0">SUM(E15:E20)</f>
        <v>0</v>
      </c>
      <c r="F21" s="177">
        <f t="shared" si="0"/>
        <v>0</v>
      </c>
      <c r="G21" s="177">
        <f t="shared" si="0"/>
        <v>0</v>
      </c>
      <c r="H21" s="177">
        <f t="shared" si="0"/>
        <v>0</v>
      </c>
      <c r="I21" s="177">
        <f t="shared" si="0"/>
        <v>0</v>
      </c>
      <c r="J21" s="177">
        <f t="shared" si="0"/>
        <v>0</v>
      </c>
      <c r="K21" s="360"/>
      <c r="L21" s="360"/>
      <c r="M21" s="110"/>
      <c r="N21" s="361">
        <f>SUM(N15:N19)</f>
        <v>54</v>
      </c>
      <c r="O21" s="362">
        <f>SUM(O15:O19)</f>
        <v>36</v>
      </c>
      <c r="P21" s="362">
        <f>SUM(P15:P19)</f>
        <v>54</v>
      </c>
      <c r="Q21" s="362">
        <f>SUM(Q15:Q20)</f>
        <v>0</v>
      </c>
      <c r="R21" s="362">
        <f>SUM(R15:R20)</f>
        <v>0</v>
      </c>
      <c r="S21" s="362">
        <f>SUM(S15:S20)</f>
        <v>0</v>
      </c>
      <c r="T21" s="362">
        <f>SUM(T15:T20)</f>
        <v>0</v>
      </c>
      <c r="U21" s="362">
        <f>SUM(U15:U19)</f>
        <v>81</v>
      </c>
      <c r="V21" s="362">
        <f>SUM(V15:V20)</f>
        <v>225</v>
      </c>
      <c r="W21" s="363">
        <f>SUM(W15:W20)</f>
        <v>9</v>
      </c>
      <c r="X21" s="365"/>
    </row>
    <row r="22" spans="2:24" s="172" customFormat="1" ht="15.75" customHeight="1" thickBot="1" x14ac:dyDescent="0.3">
      <c r="B22" s="353">
        <v>7</v>
      </c>
      <c r="C22" s="208" t="s">
        <v>127</v>
      </c>
      <c r="D22" s="357" t="s">
        <v>62</v>
      </c>
      <c r="E22" s="175"/>
      <c r="F22" s="174"/>
      <c r="G22" s="174"/>
      <c r="H22" s="174"/>
      <c r="I22" s="174"/>
      <c r="J22" s="173"/>
      <c r="K22" s="129"/>
      <c r="L22" s="130"/>
      <c r="M22" s="364"/>
      <c r="N22" s="565">
        <v>18</v>
      </c>
      <c r="O22" s="566">
        <v>12</v>
      </c>
      <c r="P22" s="566">
        <v>18</v>
      </c>
      <c r="Q22" s="566"/>
      <c r="R22" s="359"/>
      <c r="S22" s="359"/>
      <c r="T22" s="566"/>
      <c r="U22" s="567">
        <v>27</v>
      </c>
      <c r="V22" s="557">
        <f>SUM(N22:U22)</f>
        <v>75</v>
      </c>
      <c r="W22" s="558">
        <f>QUOTIENT(V22,25)</f>
        <v>3</v>
      </c>
      <c r="X22" s="564" t="s">
        <v>36</v>
      </c>
    </row>
    <row r="23" spans="2:24" s="172" customFormat="1" ht="35.25" customHeight="1" thickBot="1" x14ac:dyDescent="0.3">
      <c r="B23" s="353">
        <v>8</v>
      </c>
      <c r="C23" s="208" t="s">
        <v>126</v>
      </c>
      <c r="D23" s="357" t="s">
        <v>63</v>
      </c>
      <c r="E23" s="175"/>
      <c r="F23" s="174"/>
      <c r="G23" s="174"/>
      <c r="H23" s="174"/>
      <c r="I23" s="174"/>
      <c r="J23" s="173"/>
      <c r="K23" s="129"/>
      <c r="L23" s="130"/>
      <c r="M23" s="364"/>
      <c r="N23" s="545"/>
      <c r="O23" s="524"/>
      <c r="P23" s="524"/>
      <c r="Q23" s="524"/>
      <c r="R23" s="359"/>
      <c r="S23" s="359"/>
      <c r="T23" s="524"/>
      <c r="U23" s="561"/>
      <c r="V23" s="556"/>
      <c r="W23" s="560"/>
      <c r="X23" s="554"/>
    </row>
    <row r="24" spans="2:24" ht="15.75" thickBot="1" x14ac:dyDescent="0.3">
      <c r="B24" s="104"/>
      <c r="C24" s="171" t="s">
        <v>33</v>
      </c>
      <c r="D24" s="170"/>
      <c r="E24" s="534">
        <f>K21</f>
        <v>0</v>
      </c>
      <c r="F24" s="535"/>
      <c r="G24" s="535"/>
      <c r="H24" s="535"/>
      <c r="I24" s="535"/>
      <c r="J24" s="535"/>
      <c r="K24" s="535"/>
      <c r="L24" s="536"/>
      <c r="M24" s="94"/>
      <c r="N24" s="534">
        <v>300</v>
      </c>
      <c r="O24" s="535"/>
      <c r="P24" s="535"/>
      <c r="Q24" s="535"/>
      <c r="R24" s="535"/>
      <c r="S24" s="535"/>
      <c r="T24" s="535"/>
      <c r="U24" s="535"/>
      <c r="V24" s="535"/>
      <c r="W24" s="536"/>
      <c r="X24" s="94"/>
    </row>
    <row r="25" spans="2:24" ht="15.75" thickBot="1" x14ac:dyDescent="0.3">
      <c r="B25" s="97"/>
      <c r="C25" s="169" t="s">
        <v>39</v>
      </c>
      <c r="D25" s="168"/>
      <c r="E25" s="531">
        <f>E24-J21</f>
        <v>0</v>
      </c>
      <c r="F25" s="532"/>
      <c r="G25" s="532"/>
      <c r="H25" s="532"/>
      <c r="I25" s="532"/>
      <c r="J25" s="532"/>
      <c r="K25" s="532"/>
      <c r="L25" s="533"/>
      <c r="M25" s="94"/>
      <c r="N25" s="531">
        <v>192</v>
      </c>
      <c r="O25" s="532"/>
      <c r="P25" s="532"/>
      <c r="Q25" s="532"/>
      <c r="R25" s="532"/>
      <c r="S25" s="532"/>
      <c r="T25" s="532"/>
      <c r="U25" s="532"/>
      <c r="V25" s="532"/>
      <c r="W25" s="533"/>
      <c r="X25" s="93"/>
    </row>
    <row r="27" spans="2:24" x14ac:dyDescent="0.25">
      <c r="B27" s="90"/>
      <c r="X27" s="167"/>
    </row>
    <row r="28" spans="2:24" x14ac:dyDescent="0.25">
      <c r="B28" s="90" t="s">
        <v>40</v>
      </c>
      <c r="X28" s="167"/>
    </row>
  </sheetData>
  <mergeCells count="53">
    <mergeCell ref="X22:X23"/>
    <mergeCell ref="N22:N23"/>
    <mergeCell ref="O22:O23"/>
    <mergeCell ref="P22:P23"/>
    <mergeCell ref="Q22:Q23"/>
    <mergeCell ref="T22:T23"/>
    <mergeCell ref="U22:U23"/>
    <mergeCell ref="V22:V23"/>
    <mergeCell ref="W22:W23"/>
    <mergeCell ref="X19:X20"/>
    <mergeCell ref="T19:T20"/>
    <mergeCell ref="Q19:Q20"/>
    <mergeCell ref="V19:V20"/>
    <mergeCell ref="V15:V16"/>
    <mergeCell ref="W15:W16"/>
    <mergeCell ref="W19:W20"/>
    <mergeCell ref="U17:U18"/>
    <mergeCell ref="V17:V18"/>
    <mergeCell ref="W17:W18"/>
    <mergeCell ref="Q17:Q18"/>
    <mergeCell ref="T17:T18"/>
    <mergeCell ref="X15:X16"/>
    <mergeCell ref="X17:X18"/>
    <mergeCell ref="U19:U20"/>
    <mergeCell ref="B12:B14"/>
    <mergeCell ref="C12:C14"/>
    <mergeCell ref="E12:X12"/>
    <mergeCell ref="N13:X13"/>
    <mergeCell ref="E13:M13"/>
    <mergeCell ref="E25:L25"/>
    <mergeCell ref="N24:W24"/>
    <mergeCell ref="N25:W25"/>
    <mergeCell ref="C10:E10"/>
    <mergeCell ref="C11:E11"/>
    <mergeCell ref="N15:N16"/>
    <mergeCell ref="O15:O16"/>
    <mergeCell ref="P15:P16"/>
    <mergeCell ref="Q15:Q16"/>
    <mergeCell ref="T15:T16"/>
    <mergeCell ref="E24:L24"/>
    <mergeCell ref="U15:U16"/>
    <mergeCell ref="N19:N20"/>
    <mergeCell ref="O19:O20"/>
    <mergeCell ref="P19:P20"/>
    <mergeCell ref="N17:N18"/>
    <mergeCell ref="O17:O18"/>
    <mergeCell ref="P17:P18"/>
    <mergeCell ref="N4:S4"/>
    <mergeCell ref="N3:S3"/>
    <mergeCell ref="N2:S2"/>
    <mergeCell ref="N7:S7"/>
    <mergeCell ref="N6:S6"/>
    <mergeCell ref="N5:S5"/>
  </mergeCells>
  <printOptions horizontalCentered="1"/>
  <pageMargins left="0.19685039370078741" right="0.19685039370078741" top="0.39370078740157483" bottom="0.39370078740157483" header="0" footer="0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63"/>
  <sheetViews>
    <sheetView topLeftCell="A16" zoomScale="79" zoomScaleNormal="79" workbookViewId="0">
      <selection activeCell="D21" sqref="D21"/>
    </sheetView>
  </sheetViews>
  <sheetFormatPr defaultColWidth="9.140625" defaultRowHeight="15" x14ac:dyDescent="0.25"/>
  <cols>
    <col min="1" max="1" width="9.140625" style="88"/>
    <col min="2" max="2" width="5.42578125" style="88" customWidth="1"/>
    <col min="3" max="4" width="81.140625" style="88" customWidth="1"/>
    <col min="5" max="14" width="5.7109375" style="88" customWidth="1"/>
    <col min="15" max="15" width="12.7109375" style="88" customWidth="1"/>
    <col min="16" max="25" width="5.7109375" style="88" customWidth="1"/>
    <col min="26" max="26" width="12.7109375" style="88" customWidth="1"/>
    <col min="27" max="28" width="5.7109375" style="88" customWidth="1"/>
    <col min="29" max="29" width="4.140625" style="88" customWidth="1"/>
    <col min="30" max="16384" width="9.140625" style="88"/>
  </cols>
  <sheetData>
    <row r="1" spans="2:29" ht="15.75" customHeight="1" thickBot="1" x14ac:dyDescent="0.3">
      <c r="K1" s="165"/>
      <c r="L1" s="165"/>
      <c r="M1" s="165"/>
      <c r="N1" s="165"/>
      <c r="V1" s="165"/>
      <c r="W1" s="165"/>
      <c r="X1" s="165"/>
      <c r="Y1" s="165"/>
      <c r="Z1" s="165"/>
      <c r="AA1" s="165"/>
      <c r="AB1" s="165"/>
      <c r="AC1" s="165"/>
    </row>
    <row r="2" spans="2:29" ht="15" customHeight="1" x14ac:dyDescent="0.25">
      <c r="B2" s="155"/>
      <c r="C2" s="164" t="s">
        <v>13</v>
      </c>
      <c r="D2" s="163" t="s">
        <v>0</v>
      </c>
      <c r="K2" s="155"/>
      <c r="L2" s="155"/>
      <c r="M2" s="155"/>
      <c r="N2" s="155"/>
      <c r="O2" s="162" t="s">
        <v>4</v>
      </c>
      <c r="P2" s="478" t="s">
        <v>21</v>
      </c>
      <c r="Q2" s="478"/>
      <c r="R2" s="478"/>
      <c r="S2" s="478"/>
      <c r="T2" s="478"/>
      <c r="U2" s="479"/>
      <c r="V2" s="155"/>
      <c r="W2" s="155"/>
      <c r="X2" s="155"/>
      <c r="Y2" s="155"/>
      <c r="Z2" s="155"/>
      <c r="AA2" s="155"/>
      <c r="AB2" s="155"/>
      <c r="AC2" s="155"/>
    </row>
    <row r="3" spans="2:29" ht="15" customHeight="1" x14ac:dyDescent="0.25">
      <c r="B3" s="155"/>
      <c r="C3" s="160" t="s">
        <v>1</v>
      </c>
      <c r="D3" s="159" t="s">
        <v>14</v>
      </c>
      <c r="K3" s="155"/>
      <c r="L3" s="155"/>
      <c r="M3" s="155"/>
      <c r="N3" s="155"/>
      <c r="O3" s="158" t="s">
        <v>5</v>
      </c>
      <c r="P3" s="480" t="s">
        <v>22</v>
      </c>
      <c r="Q3" s="480"/>
      <c r="R3" s="480"/>
      <c r="S3" s="480"/>
      <c r="T3" s="480"/>
      <c r="U3" s="481"/>
      <c r="V3" s="155"/>
      <c r="W3" s="155"/>
      <c r="X3" s="155"/>
      <c r="Y3" s="155"/>
      <c r="Z3" s="155"/>
      <c r="AA3" s="155"/>
      <c r="AB3" s="155"/>
      <c r="AC3" s="155"/>
    </row>
    <row r="4" spans="2:29" ht="15" customHeight="1" x14ac:dyDescent="0.25">
      <c r="B4" s="155"/>
      <c r="C4" s="160" t="s">
        <v>2</v>
      </c>
      <c r="D4" s="161"/>
      <c r="K4" s="155"/>
      <c r="L4" s="155"/>
      <c r="M4" s="155"/>
      <c r="N4" s="155"/>
      <c r="O4" s="158" t="s">
        <v>6</v>
      </c>
      <c r="P4" s="480" t="s">
        <v>23</v>
      </c>
      <c r="Q4" s="480"/>
      <c r="R4" s="480"/>
      <c r="S4" s="480"/>
      <c r="T4" s="480"/>
      <c r="U4" s="481"/>
      <c r="V4" s="155"/>
      <c r="W4" s="155"/>
      <c r="X4" s="155"/>
      <c r="Y4" s="155"/>
      <c r="Z4" s="155"/>
      <c r="AA4" s="155"/>
      <c r="AB4" s="155"/>
      <c r="AC4" s="155"/>
    </row>
    <row r="5" spans="2:29" ht="15" customHeight="1" x14ac:dyDescent="0.25">
      <c r="B5" s="155"/>
      <c r="C5" s="160" t="s">
        <v>15</v>
      </c>
      <c r="D5" s="159" t="s">
        <v>16</v>
      </c>
      <c r="K5" s="155"/>
      <c r="L5" s="155"/>
      <c r="M5" s="155"/>
      <c r="N5" s="155"/>
      <c r="O5" s="158" t="s">
        <v>7</v>
      </c>
      <c r="P5" s="480" t="s">
        <v>24</v>
      </c>
      <c r="Q5" s="480"/>
      <c r="R5" s="480"/>
      <c r="S5" s="480"/>
      <c r="T5" s="480"/>
      <c r="U5" s="481"/>
      <c r="V5" s="155"/>
      <c r="W5" s="155"/>
      <c r="X5" s="155"/>
      <c r="Y5" s="155"/>
      <c r="Z5" s="155"/>
      <c r="AA5" s="155"/>
      <c r="AB5" s="155"/>
      <c r="AC5" s="155"/>
    </row>
    <row r="6" spans="2:29" ht="15" customHeight="1" x14ac:dyDescent="0.25">
      <c r="B6" s="155"/>
      <c r="C6" s="160" t="s">
        <v>17</v>
      </c>
      <c r="D6" s="161"/>
      <c r="K6" s="155"/>
      <c r="L6" s="155"/>
      <c r="M6" s="155"/>
      <c r="N6" s="155"/>
      <c r="O6" s="158" t="s">
        <v>8</v>
      </c>
      <c r="P6" s="480" t="s">
        <v>25</v>
      </c>
      <c r="Q6" s="480"/>
      <c r="R6" s="480"/>
      <c r="S6" s="480"/>
      <c r="T6" s="480"/>
      <c r="U6" s="481"/>
      <c r="V6" s="155"/>
      <c r="W6" s="155"/>
      <c r="X6" s="155"/>
      <c r="Y6" s="155"/>
      <c r="Z6" s="155"/>
      <c r="AA6" s="155"/>
      <c r="AB6" s="155"/>
      <c r="AC6" s="155"/>
    </row>
    <row r="7" spans="2:29" ht="15" customHeight="1" x14ac:dyDescent="0.25">
      <c r="B7" s="155"/>
      <c r="C7" s="160" t="s">
        <v>3</v>
      </c>
      <c r="D7" s="159" t="s">
        <v>18</v>
      </c>
      <c r="K7" s="155"/>
      <c r="L7" s="155"/>
      <c r="M7" s="155"/>
      <c r="N7" s="155"/>
      <c r="O7" s="158" t="s">
        <v>9</v>
      </c>
      <c r="P7" s="480" t="s">
        <v>26</v>
      </c>
      <c r="Q7" s="480"/>
      <c r="R7" s="480"/>
      <c r="S7" s="480"/>
      <c r="T7" s="480"/>
      <c r="U7" s="481"/>
      <c r="V7" s="155"/>
      <c r="W7" s="155"/>
      <c r="X7" s="155"/>
      <c r="Y7" s="155"/>
      <c r="Z7" s="155"/>
      <c r="AA7" s="155"/>
      <c r="AB7" s="155"/>
      <c r="AC7" s="155"/>
    </row>
    <row r="8" spans="2:29" ht="15" customHeight="1" x14ac:dyDescent="0.25">
      <c r="B8" s="155"/>
      <c r="C8" s="160" t="s">
        <v>19</v>
      </c>
      <c r="D8" s="159" t="s">
        <v>137</v>
      </c>
      <c r="K8" s="155"/>
      <c r="L8" s="155"/>
      <c r="M8" s="155"/>
      <c r="N8" s="155"/>
      <c r="O8" s="158" t="s">
        <v>27</v>
      </c>
      <c r="P8" s="480" t="s">
        <v>28</v>
      </c>
      <c r="Q8" s="480"/>
      <c r="R8" s="480"/>
      <c r="S8" s="480"/>
      <c r="T8" s="480"/>
      <c r="U8" s="481"/>
      <c r="V8" s="155"/>
      <c r="W8" s="155"/>
      <c r="X8" s="155"/>
      <c r="Y8" s="155"/>
      <c r="Z8" s="155"/>
      <c r="AA8" s="155"/>
      <c r="AB8" s="155"/>
      <c r="AC8" s="155"/>
    </row>
    <row r="9" spans="2:29" ht="15" customHeight="1" thickBot="1" x14ac:dyDescent="0.3">
      <c r="B9" s="155"/>
      <c r="C9" s="157" t="s">
        <v>20</v>
      </c>
      <c r="D9" s="390" t="s">
        <v>236</v>
      </c>
      <c r="K9" s="155"/>
      <c r="L9" s="155"/>
      <c r="M9" s="155"/>
      <c r="N9" s="155"/>
      <c r="O9" s="156" t="s">
        <v>29</v>
      </c>
      <c r="P9" s="485" t="s">
        <v>30</v>
      </c>
      <c r="Q9" s="485"/>
      <c r="R9" s="485"/>
      <c r="S9" s="485"/>
      <c r="T9" s="485"/>
      <c r="U9" s="486"/>
      <c r="V9" s="155"/>
      <c r="W9" s="155"/>
      <c r="X9" s="155"/>
      <c r="Y9" s="155"/>
      <c r="Z9" s="155"/>
      <c r="AA9" s="155"/>
      <c r="AB9" s="155"/>
      <c r="AC9" s="155"/>
    </row>
    <row r="10" spans="2:29" ht="15" customHeight="1" x14ac:dyDescent="0.25">
      <c r="B10" s="155"/>
      <c r="C10" s="487"/>
      <c r="D10" s="487"/>
      <c r="E10" s="487"/>
      <c r="F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</row>
    <row r="11" spans="2:29" ht="15.75" thickBot="1" x14ac:dyDescent="0.3">
      <c r="B11" s="155"/>
      <c r="C11" s="487"/>
      <c r="D11" s="487"/>
      <c r="E11" s="487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</row>
    <row r="12" spans="2:29" ht="15.75" customHeight="1" thickBot="1" x14ac:dyDescent="0.3">
      <c r="B12" s="488" t="s">
        <v>31</v>
      </c>
      <c r="C12" s="491" t="s">
        <v>32</v>
      </c>
      <c r="D12" s="154"/>
      <c r="E12" s="496" t="s">
        <v>33</v>
      </c>
      <c r="F12" s="497"/>
      <c r="G12" s="497"/>
      <c r="H12" s="497"/>
      <c r="I12" s="497"/>
      <c r="J12" s="497"/>
      <c r="K12" s="497"/>
      <c r="L12" s="497"/>
      <c r="M12" s="497"/>
      <c r="N12" s="497"/>
      <c r="O12" s="497"/>
      <c r="P12" s="497"/>
      <c r="Q12" s="497"/>
      <c r="R12" s="497"/>
      <c r="S12" s="497"/>
      <c r="T12" s="497"/>
      <c r="U12" s="497"/>
      <c r="V12" s="497"/>
      <c r="W12" s="497"/>
      <c r="X12" s="497"/>
      <c r="Y12" s="497"/>
      <c r="Z12" s="498"/>
      <c r="AA12" s="493" t="s">
        <v>34</v>
      </c>
      <c r="AB12" s="492" t="s">
        <v>35</v>
      </c>
    </row>
    <row r="13" spans="2:29" ht="15.75" customHeight="1" thickBot="1" x14ac:dyDescent="0.3">
      <c r="B13" s="489"/>
      <c r="C13" s="491"/>
      <c r="D13" s="154"/>
      <c r="E13" s="496" t="s">
        <v>138</v>
      </c>
      <c r="F13" s="497"/>
      <c r="G13" s="497"/>
      <c r="H13" s="497"/>
      <c r="I13" s="497"/>
      <c r="J13" s="497"/>
      <c r="K13" s="497"/>
      <c r="L13" s="497"/>
      <c r="M13" s="497"/>
      <c r="N13" s="497"/>
      <c r="O13" s="498"/>
      <c r="P13" s="496" t="s">
        <v>139</v>
      </c>
      <c r="Q13" s="497"/>
      <c r="R13" s="497"/>
      <c r="S13" s="497"/>
      <c r="T13" s="497"/>
      <c r="U13" s="497"/>
      <c r="V13" s="497"/>
      <c r="W13" s="497"/>
      <c r="X13" s="497"/>
      <c r="Y13" s="497"/>
      <c r="Z13" s="498"/>
      <c r="AA13" s="494"/>
      <c r="AB13" s="492"/>
    </row>
    <row r="14" spans="2:29" ht="114" customHeight="1" thickBot="1" x14ac:dyDescent="0.3">
      <c r="B14" s="489"/>
      <c r="C14" s="491"/>
      <c r="D14" s="153" t="s">
        <v>69</v>
      </c>
      <c r="E14" s="151" t="s">
        <v>4</v>
      </c>
      <c r="F14" s="150" t="s">
        <v>5</v>
      </c>
      <c r="G14" s="150" t="s">
        <v>6</v>
      </c>
      <c r="H14" s="151" t="s">
        <v>7</v>
      </c>
      <c r="I14" s="151" t="s">
        <v>8</v>
      </c>
      <c r="J14" s="151" t="s">
        <v>9</v>
      </c>
      <c r="K14" s="150" t="s">
        <v>41</v>
      </c>
      <c r="L14" s="150" t="s">
        <v>10</v>
      </c>
      <c r="M14" s="150" t="s">
        <v>11</v>
      </c>
      <c r="N14" s="150" t="s">
        <v>12</v>
      </c>
      <c r="O14" s="152" t="s">
        <v>140</v>
      </c>
      <c r="P14" s="151" t="s">
        <v>4</v>
      </c>
      <c r="Q14" s="150" t="s">
        <v>5</v>
      </c>
      <c r="R14" s="150" t="s">
        <v>6</v>
      </c>
      <c r="S14" s="151" t="s">
        <v>7</v>
      </c>
      <c r="T14" s="151" t="s">
        <v>8</v>
      </c>
      <c r="U14" s="151" t="s">
        <v>9</v>
      </c>
      <c r="V14" s="150" t="s">
        <v>41</v>
      </c>
      <c r="W14" s="150" t="s">
        <v>29</v>
      </c>
      <c r="X14" s="150" t="s">
        <v>11</v>
      </c>
      <c r="Y14" s="150" t="s">
        <v>12</v>
      </c>
      <c r="Z14" s="149" t="s">
        <v>140</v>
      </c>
      <c r="AA14" s="495"/>
      <c r="AB14" s="492"/>
    </row>
    <row r="15" spans="2:29" s="202" customFormat="1" ht="15.95" customHeight="1" thickBot="1" x14ac:dyDescent="0.3">
      <c r="B15" s="198">
        <v>1</v>
      </c>
      <c r="C15" s="199" t="s">
        <v>141</v>
      </c>
      <c r="D15" s="366" t="s">
        <v>93</v>
      </c>
      <c r="E15" s="200"/>
      <c r="F15" s="143"/>
      <c r="G15" s="144"/>
      <c r="H15" s="143"/>
      <c r="I15" s="143"/>
      <c r="J15" s="143"/>
      <c r="K15" s="143"/>
      <c r="L15" s="136"/>
      <c r="M15" s="201"/>
      <c r="N15" s="135"/>
      <c r="O15" s="141"/>
      <c r="P15" s="200">
        <v>30</v>
      </c>
      <c r="Q15" s="143">
        <v>18</v>
      </c>
      <c r="R15" s="144"/>
      <c r="S15" s="143">
        <v>27</v>
      </c>
      <c r="T15" s="143"/>
      <c r="U15" s="143"/>
      <c r="V15" s="143"/>
      <c r="W15" s="136">
        <v>15</v>
      </c>
      <c r="X15" s="201">
        <f>SUM(P15:W15)</f>
        <v>90</v>
      </c>
      <c r="Y15" s="135">
        <f>QUOTIENT(X15,25)</f>
        <v>3</v>
      </c>
      <c r="Z15" s="141" t="s">
        <v>36</v>
      </c>
      <c r="AA15" s="201">
        <f>M15+X15</f>
        <v>90</v>
      </c>
      <c r="AB15" s="113">
        <f>N15+Y15</f>
        <v>3</v>
      </c>
    </row>
    <row r="16" spans="2:29" s="202" customFormat="1" ht="15.95" customHeight="1" thickBot="1" x14ac:dyDescent="0.3">
      <c r="B16" s="198">
        <v>2</v>
      </c>
      <c r="C16" s="203" t="s">
        <v>142</v>
      </c>
      <c r="D16" s="367" t="s">
        <v>93</v>
      </c>
      <c r="E16" s="200">
        <v>12</v>
      </c>
      <c r="F16" s="143">
        <v>16</v>
      </c>
      <c r="G16" s="144"/>
      <c r="H16" s="143">
        <v>24</v>
      </c>
      <c r="I16" s="143"/>
      <c r="J16" s="143"/>
      <c r="K16" s="143"/>
      <c r="L16" s="136">
        <v>23</v>
      </c>
      <c r="M16" s="201">
        <f t="shared" ref="M16:M43" si="0">SUM(E16:L16)</f>
        <v>75</v>
      </c>
      <c r="N16" s="135">
        <f t="shared" ref="N16:N43" si="1">QUOTIENT(M16,25)</f>
        <v>3</v>
      </c>
      <c r="O16" s="115" t="s">
        <v>36</v>
      </c>
      <c r="P16" s="137"/>
      <c r="Q16" s="132"/>
      <c r="R16" s="140"/>
      <c r="S16" s="132"/>
      <c r="T16" s="132"/>
      <c r="U16" s="132"/>
      <c r="V16" s="132"/>
      <c r="W16" s="136"/>
      <c r="X16" s="201"/>
      <c r="Y16" s="135"/>
      <c r="Z16" s="204"/>
      <c r="AA16" s="201">
        <f t="shared" ref="AA16:AB42" si="2">M16+X16</f>
        <v>75</v>
      </c>
      <c r="AB16" s="113">
        <f t="shared" si="2"/>
        <v>3</v>
      </c>
    </row>
    <row r="17" spans="2:28" s="112" customFormat="1" ht="15.95" customHeight="1" thickBot="1" x14ac:dyDescent="0.3">
      <c r="B17" s="198">
        <v>4</v>
      </c>
      <c r="C17" s="203" t="s">
        <v>75</v>
      </c>
      <c r="D17" s="367" t="s">
        <v>258</v>
      </c>
      <c r="E17" s="205">
        <v>15</v>
      </c>
      <c r="F17" s="132">
        <v>18</v>
      </c>
      <c r="G17" s="132"/>
      <c r="H17" s="132">
        <v>27</v>
      </c>
      <c r="I17" s="132"/>
      <c r="J17" s="132"/>
      <c r="K17" s="132"/>
      <c r="L17" s="136">
        <v>60</v>
      </c>
      <c r="M17" s="201">
        <f t="shared" si="0"/>
        <v>120</v>
      </c>
      <c r="N17" s="135">
        <f t="shared" si="1"/>
        <v>4</v>
      </c>
      <c r="O17" s="134" t="s">
        <v>37</v>
      </c>
      <c r="P17" s="133"/>
      <c r="Q17" s="140"/>
      <c r="R17" s="132"/>
      <c r="S17" s="140"/>
      <c r="T17" s="132"/>
      <c r="U17" s="132"/>
      <c r="V17" s="132"/>
      <c r="W17" s="131"/>
      <c r="X17" s="201"/>
      <c r="Y17" s="135"/>
      <c r="Z17" s="204"/>
      <c r="AA17" s="201">
        <f t="shared" si="2"/>
        <v>120</v>
      </c>
      <c r="AB17" s="113">
        <f t="shared" si="2"/>
        <v>4</v>
      </c>
    </row>
    <row r="18" spans="2:28" ht="15.95" customHeight="1" thickBot="1" x14ac:dyDescent="0.3">
      <c r="B18" s="198">
        <v>5</v>
      </c>
      <c r="C18" s="203" t="s">
        <v>42</v>
      </c>
      <c r="D18" s="367" t="s">
        <v>259</v>
      </c>
      <c r="E18" s="206"/>
      <c r="F18" s="132"/>
      <c r="G18" s="132">
        <v>30</v>
      </c>
      <c r="H18" s="132"/>
      <c r="I18" s="132"/>
      <c r="J18" s="132"/>
      <c r="K18" s="132">
        <v>12</v>
      </c>
      <c r="L18" s="131">
        <v>8</v>
      </c>
      <c r="M18" s="201">
        <f t="shared" si="0"/>
        <v>50</v>
      </c>
      <c r="N18" s="135">
        <f t="shared" si="1"/>
        <v>2</v>
      </c>
      <c r="O18" s="115" t="s">
        <v>37</v>
      </c>
      <c r="P18" s="137"/>
      <c r="Q18" s="132"/>
      <c r="R18" s="132"/>
      <c r="S18" s="132"/>
      <c r="T18" s="132"/>
      <c r="U18" s="132"/>
      <c r="V18" s="132"/>
      <c r="W18" s="136"/>
      <c r="X18" s="201"/>
      <c r="Y18" s="135"/>
      <c r="Z18" s="207"/>
      <c r="AA18" s="201">
        <f t="shared" si="2"/>
        <v>50</v>
      </c>
      <c r="AB18" s="113">
        <f t="shared" si="2"/>
        <v>2</v>
      </c>
    </row>
    <row r="19" spans="2:28" s="112" customFormat="1" ht="15.95" customHeight="1" thickBot="1" x14ac:dyDescent="0.3">
      <c r="B19" s="198">
        <v>6</v>
      </c>
      <c r="C19" s="203" t="s">
        <v>143</v>
      </c>
      <c r="D19" s="367" t="s">
        <v>144</v>
      </c>
      <c r="E19" s="206">
        <v>6</v>
      </c>
      <c r="F19" s="140">
        <v>8</v>
      </c>
      <c r="G19" s="140"/>
      <c r="H19" s="132">
        <v>12</v>
      </c>
      <c r="I19" s="132"/>
      <c r="J19" s="132"/>
      <c r="K19" s="132"/>
      <c r="L19" s="131">
        <v>4</v>
      </c>
      <c r="M19" s="201">
        <f t="shared" si="0"/>
        <v>30</v>
      </c>
      <c r="N19" s="135">
        <f t="shared" si="1"/>
        <v>1</v>
      </c>
      <c r="O19" s="115" t="s">
        <v>36</v>
      </c>
      <c r="P19" s="137"/>
      <c r="Q19" s="132"/>
      <c r="R19" s="132"/>
      <c r="S19" s="132"/>
      <c r="T19" s="132"/>
      <c r="U19" s="132"/>
      <c r="V19" s="132"/>
      <c r="W19" s="136"/>
      <c r="X19" s="201"/>
      <c r="Y19" s="135"/>
      <c r="Z19" s="207"/>
      <c r="AA19" s="201">
        <f t="shared" si="2"/>
        <v>30</v>
      </c>
      <c r="AB19" s="113">
        <f t="shared" si="2"/>
        <v>1</v>
      </c>
    </row>
    <row r="20" spans="2:28" s="112" customFormat="1" ht="15.95" customHeight="1" thickBot="1" x14ac:dyDescent="0.3">
      <c r="B20" s="198">
        <v>7</v>
      </c>
      <c r="C20" s="203" t="s">
        <v>145</v>
      </c>
      <c r="D20" s="367" t="s">
        <v>146</v>
      </c>
      <c r="E20" s="206"/>
      <c r="F20" s="140"/>
      <c r="G20" s="140"/>
      <c r="H20" s="132"/>
      <c r="I20" s="132"/>
      <c r="J20" s="132"/>
      <c r="K20" s="132"/>
      <c r="L20" s="131"/>
      <c r="M20" s="201"/>
      <c r="N20" s="135"/>
      <c r="O20" s="134"/>
      <c r="P20" s="137">
        <v>6</v>
      </c>
      <c r="Q20" s="132">
        <v>8</v>
      </c>
      <c r="R20" s="132"/>
      <c r="S20" s="132">
        <v>12</v>
      </c>
      <c r="T20" s="132"/>
      <c r="U20" s="132"/>
      <c r="V20" s="132"/>
      <c r="W20" s="136">
        <v>24</v>
      </c>
      <c r="X20" s="201">
        <f t="shared" ref="X20:X43" si="3">SUM(P20:W20)</f>
        <v>50</v>
      </c>
      <c r="Y20" s="135">
        <f t="shared" ref="Y20:Y42" si="4">QUOTIENT(X20,25)</f>
        <v>2</v>
      </c>
      <c r="Z20" s="204" t="s">
        <v>36</v>
      </c>
      <c r="AA20" s="201">
        <f t="shared" si="2"/>
        <v>50</v>
      </c>
      <c r="AB20" s="113">
        <f t="shared" si="2"/>
        <v>2</v>
      </c>
    </row>
    <row r="21" spans="2:28" ht="15.95" customHeight="1" thickBot="1" x14ac:dyDescent="0.3">
      <c r="B21" s="198">
        <v>8</v>
      </c>
      <c r="C21" s="208" t="s">
        <v>147</v>
      </c>
      <c r="D21" s="368" t="s">
        <v>258</v>
      </c>
      <c r="E21" s="406"/>
      <c r="F21" s="407"/>
      <c r="G21" s="407"/>
      <c r="H21" s="407"/>
      <c r="I21" s="407"/>
      <c r="J21" s="407"/>
      <c r="K21" s="407"/>
      <c r="L21" s="408"/>
      <c r="M21" s="218"/>
      <c r="N21" s="213"/>
      <c r="O21" s="306"/>
      <c r="P21" s="409"/>
      <c r="Q21" s="410">
        <v>18</v>
      </c>
      <c r="R21" s="407">
        <v>27</v>
      </c>
      <c r="S21" s="410"/>
      <c r="T21" s="407"/>
      <c r="U21" s="407"/>
      <c r="V21" s="407"/>
      <c r="W21" s="411">
        <v>5</v>
      </c>
      <c r="X21" s="218">
        <f t="shared" si="3"/>
        <v>50</v>
      </c>
      <c r="Y21" s="213">
        <f t="shared" si="4"/>
        <v>2</v>
      </c>
      <c r="Z21" s="217" t="s">
        <v>36</v>
      </c>
      <c r="AA21" s="218">
        <f t="shared" si="2"/>
        <v>50</v>
      </c>
      <c r="AB21" s="218">
        <f t="shared" si="2"/>
        <v>2</v>
      </c>
    </row>
    <row r="22" spans="2:28" ht="15.95" customHeight="1" thickBot="1" x14ac:dyDescent="0.3">
      <c r="B22" s="198">
        <v>9</v>
      </c>
      <c r="C22" s="203" t="s">
        <v>148</v>
      </c>
      <c r="D22" s="367" t="s">
        <v>64</v>
      </c>
      <c r="E22" s="205">
        <v>9</v>
      </c>
      <c r="F22" s="140">
        <v>12</v>
      </c>
      <c r="G22" s="132"/>
      <c r="H22" s="132">
        <v>18</v>
      </c>
      <c r="I22" s="132"/>
      <c r="J22" s="132"/>
      <c r="K22" s="132"/>
      <c r="L22" s="136">
        <v>11</v>
      </c>
      <c r="M22" s="201">
        <f t="shared" si="0"/>
        <v>50</v>
      </c>
      <c r="N22" s="135">
        <f t="shared" si="1"/>
        <v>2</v>
      </c>
      <c r="O22" s="134" t="s">
        <v>36</v>
      </c>
      <c r="P22" s="137"/>
      <c r="Q22" s="132"/>
      <c r="R22" s="132"/>
      <c r="S22" s="132"/>
      <c r="T22" s="132"/>
      <c r="U22" s="132"/>
      <c r="V22" s="132"/>
      <c r="W22" s="136"/>
      <c r="X22" s="201"/>
      <c r="Y22" s="135"/>
      <c r="Z22" s="207"/>
      <c r="AA22" s="201">
        <f t="shared" si="2"/>
        <v>50</v>
      </c>
      <c r="AB22" s="113">
        <f t="shared" si="2"/>
        <v>2</v>
      </c>
    </row>
    <row r="23" spans="2:28" ht="15.95" customHeight="1" thickBot="1" x14ac:dyDescent="0.3">
      <c r="B23" s="198">
        <v>10</v>
      </c>
      <c r="C23" s="203" t="s">
        <v>149</v>
      </c>
      <c r="D23" s="367" t="s">
        <v>256</v>
      </c>
      <c r="E23" s="206">
        <v>6</v>
      </c>
      <c r="F23" s="140">
        <v>8</v>
      </c>
      <c r="G23" s="140"/>
      <c r="H23" s="132">
        <v>12</v>
      </c>
      <c r="I23" s="132"/>
      <c r="J23" s="132"/>
      <c r="K23" s="132"/>
      <c r="L23" s="131">
        <v>4</v>
      </c>
      <c r="M23" s="201">
        <f t="shared" si="0"/>
        <v>30</v>
      </c>
      <c r="N23" s="135">
        <f t="shared" si="1"/>
        <v>1</v>
      </c>
      <c r="O23" s="134" t="s">
        <v>36</v>
      </c>
      <c r="P23" s="133"/>
      <c r="Q23" s="140"/>
      <c r="R23" s="140"/>
      <c r="S23" s="132"/>
      <c r="T23" s="132"/>
      <c r="U23" s="132"/>
      <c r="V23" s="132"/>
      <c r="W23" s="131"/>
      <c r="X23" s="201"/>
      <c r="Y23" s="135"/>
      <c r="Z23" s="204"/>
      <c r="AA23" s="201">
        <f t="shared" si="2"/>
        <v>30</v>
      </c>
      <c r="AB23" s="113">
        <f t="shared" si="2"/>
        <v>1</v>
      </c>
    </row>
    <row r="24" spans="2:28" ht="15.95" customHeight="1" thickBot="1" x14ac:dyDescent="0.3">
      <c r="B24" s="198">
        <v>11</v>
      </c>
      <c r="C24" s="203" t="s">
        <v>150</v>
      </c>
      <c r="D24" s="367" t="s">
        <v>256</v>
      </c>
      <c r="E24" s="206"/>
      <c r="F24" s="140"/>
      <c r="G24" s="140"/>
      <c r="H24" s="132"/>
      <c r="I24" s="132"/>
      <c r="J24" s="132"/>
      <c r="K24" s="132"/>
      <c r="L24" s="131"/>
      <c r="M24" s="201"/>
      <c r="N24" s="135"/>
      <c r="O24" s="115"/>
      <c r="P24" s="137">
        <v>6</v>
      </c>
      <c r="Q24" s="132">
        <v>8</v>
      </c>
      <c r="R24" s="132"/>
      <c r="S24" s="132">
        <v>12</v>
      </c>
      <c r="T24" s="132"/>
      <c r="U24" s="132"/>
      <c r="V24" s="132"/>
      <c r="W24" s="136">
        <v>4</v>
      </c>
      <c r="X24" s="201">
        <f t="shared" si="3"/>
        <v>30</v>
      </c>
      <c r="Y24" s="135">
        <f t="shared" si="4"/>
        <v>1</v>
      </c>
      <c r="Z24" s="207" t="s">
        <v>36</v>
      </c>
      <c r="AA24" s="201">
        <f t="shared" si="2"/>
        <v>30</v>
      </c>
      <c r="AB24" s="113">
        <f t="shared" si="2"/>
        <v>1</v>
      </c>
    </row>
    <row r="25" spans="2:28" ht="15.95" customHeight="1" thickBot="1" x14ac:dyDescent="0.3">
      <c r="B25" s="198">
        <v>12</v>
      </c>
      <c r="C25" s="203" t="s">
        <v>151</v>
      </c>
      <c r="D25" s="367" t="s">
        <v>93</v>
      </c>
      <c r="E25" s="206">
        <v>6</v>
      </c>
      <c r="F25" s="140">
        <v>8</v>
      </c>
      <c r="G25" s="140"/>
      <c r="H25" s="132">
        <v>12</v>
      </c>
      <c r="I25" s="132"/>
      <c r="J25" s="132"/>
      <c r="K25" s="132"/>
      <c r="L25" s="131">
        <v>4</v>
      </c>
      <c r="M25" s="201">
        <f t="shared" si="0"/>
        <v>30</v>
      </c>
      <c r="N25" s="135">
        <f t="shared" si="1"/>
        <v>1</v>
      </c>
      <c r="O25" s="134" t="s">
        <v>36</v>
      </c>
      <c r="P25" s="137"/>
      <c r="Q25" s="132"/>
      <c r="R25" s="132"/>
      <c r="S25" s="132"/>
      <c r="T25" s="132"/>
      <c r="U25" s="132"/>
      <c r="V25" s="132"/>
      <c r="W25" s="136"/>
      <c r="X25" s="201"/>
      <c r="Y25" s="135"/>
      <c r="Z25" s="207"/>
      <c r="AA25" s="201">
        <f t="shared" si="2"/>
        <v>30</v>
      </c>
      <c r="AB25" s="113">
        <f t="shared" si="2"/>
        <v>1</v>
      </c>
    </row>
    <row r="26" spans="2:28" ht="15.95" customHeight="1" thickBot="1" x14ac:dyDescent="0.3">
      <c r="B26" s="198">
        <v>13</v>
      </c>
      <c r="C26" s="203" t="s">
        <v>152</v>
      </c>
      <c r="D26" s="367" t="s">
        <v>93</v>
      </c>
      <c r="E26" s="205"/>
      <c r="F26" s="132"/>
      <c r="G26" s="132"/>
      <c r="H26" s="132"/>
      <c r="I26" s="132"/>
      <c r="J26" s="132"/>
      <c r="K26" s="132"/>
      <c r="L26" s="136"/>
      <c r="M26" s="201"/>
      <c r="N26" s="135"/>
      <c r="O26" s="134"/>
      <c r="P26" s="133">
        <v>6</v>
      </c>
      <c r="Q26" s="140">
        <v>8</v>
      </c>
      <c r="R26" s="132"/>
      <c r="S26" s="132">
        <v>12</v>
      </c>
      <c r="T26" s="132"/>
      <c r="U26" s="132"/>
      <c r="V26" s="132"/>
      <c r="W26" s="131">
        <v>4</v>
      </c>
      <c r="X26" s="201">
        <f t="shared" si="3"/>
        <v>30</v>
      </c>
      <c r="Y26" s="135">
        <f t="shared" si="4"/>
        <v>1</v>
      </c>
      <c r="Z26" s="207" t="s">
        <v>36</v>
      </c>
      <c r="AA26" s="201">
        <f t="shared" si="2"/>
        <v>30</v>
      </c>
      <c r="AB26" s="113">
        <f t="shared" si="2"/>
        <v>1</v>
      </c>
    </row>
    <row r="27" spans="2:28" ht="15.95" customHeight="1" thickBot="1" x14ac:dyDescent="0.3">
      <c r="B27" s="198">
        <v>14</v>
      </c>
      <c r="C27" s="203" t="s">
        <v>153</v>
      </c>
      <c r="D27" s="367" t="s">
        <v>260</v>
      </c>
      <c r="E27" s="205">
        <v>6</v>
      </c>
      <c r="F27" s="132">
        <v>8</v>
      </c>
      <c r="G27" s="132"/>
      <c r="H27" s="132">
        <v>12</v>
      </c>
      <c r="I27" s="132"/>
      <c r="J27" s="132"/>
      <c r="K27" s="132"/>
      <c r="L27" s="136">
        <v>4</v>
      </c>
      <c r="M27" s="201">
        <f>SUM(E27:L27)</f>
        <v>30</v>
      </c>
      <c r="N27" s="135">
        <f t="shared" si="1"/>
        <v>1</v>
      </c>
      <c r="O27" s="134" t="s">
        <v>36</v>
      </c>
      <c r="P27" s="133"/>
      <c r="Q27" s="140"/>
      <c r="R27" s="132"/>
      <c r="S27" s="132"/>
      <c r="T27" s="132"/>
      <c r="U27" s="132"/>
      <c r="V27" s="132"/>
      <c r="W27" s="131"/>
      <c r="X27" s="201"/>
      <c r="Y27" s="135"/>
      <c r="Z27" s="204"/>
      <c r="AA27" s="201">
        <f t="shared" si="2"/>
        <v>30</v>
      </c>
      <c r="AB27" s="113">
        <f t="shared" si="2"/>
        <v>1</v>
      </c>
    </row>
    <row r="28" spans="2:28" s="219" customFormat="1" ht="15.95" customHeight="1" thickBot="1" x14ac:dyDescent="0.3">
      <c r="B28" s="198">
        <v>15</v>
      </c>
      <c r="C28" s="208" t="s">
        <v>154</v>
      </c>
      <c r="D28" s="368" t="s">
        <v>269</v>
      </c>
      <c r="E28" s="209">
        <v>9</v>
      </c>
      <c r="F28" s="210">
        <v>10</v>
      </c>
      <c r="G28" s="210"/>
      <c r="H28" s="211">
        <v>15</v>
      </c>
      <c r="I28" s="211"/>
      <c r="J28" s="211"/>
      <c r="K28" s="211"/>
      <c r="L28" s="212">
        <v>1</v>
      </c>
      <c r="M28" s="201">
        <f t="shared" si="0"/>
        <v>35</v>
      </c>
      <c r="N28" s="213">
        <f t="shared" si="1"/>
        <v>1</v>
      </c>
      <c r="O28" s="214" t="s">
        <v>37</v>
      </c>
      <c r="P28" s="215"/>
      <c r="Q28" s="211"/>
      <c r="R28" s="211"/>
      <c r="S28" s="211"/>
      <c r="T28" s="211"/>
      <c r="U28" s="211"/>
      <c r="V28" s="211"/>
      <c r="W28" s="216"/>
      <c r="X28" s="201"/>
      <c r="Y28" s="213"/>
      <c r="Z28" s="217"/>
      <c r="AA28" s="201">
        <f t="shared" si="2"/>
        <v>35</v>
      </c>
      <c r="AB28" s="218">
        <f t="shared" si="2"/>
        <v>1</v>
      </c>
    </row>
    <row r="29" spans="2:28" ht="15.95" customHeight="1" thickBot="1" x14ac:dyDescent="0.3">
      <c r="B29" s="198">
        <v>16</v>
      </c>
      <c r="C29" s="203" t="s">
        <v>155</v>
      </c>
      <c r="D29" s="367" t="s">
        <v>258</v>
      </c>
      <c r="E29" s="205"/>
      <c r="F29" s="132"/>
      <c r="G29" s="132"/>
      <c r="H29" s="132"/>
      <c r="I29" s="132"/>
      <c r="J29" s="132"/>
      <c r="K29" s="132"/>
      <c r="L29" s="136"/>
      <c r="M29" s="201"/>
      <c r="N29" s="135"/>
      <c r="O29" s="134"/>
      <c r="P29" s="133">
        <v>21</v>
      </c>
      <c r="Q29" s="140">
        <v>26</v>
      </c>
      <c r="R29" s="140"/>
      <c r="S29" s="132">
        <v>39</v>
      </c>
      <c r="T29" s="132"/>
      <c r="U29" s="132"/>
      <c r="V29" s="132"/>
      <c r="W29" s="131">
        <v>4</v>
      </c>
      <c r="X29" s="201">
        <f t="shared" si="3"/>
        <v>90</v>
      </c>
      <c r="Y29" s="135">
        <f t="shared" si="4"/>
        <v>3</v>
      </c>
      <c r="Z29" s="204" t="s">
        <v>37</v>
      </c>
      <c r="AA29" s="201">
        <f t="shared" si="2"/>
        <v>90</v>
      </c>
      <c r="AB29" s="113">
        <f t="shared" si="2"/>
        <v>3</v>
      </c>
    </row>
    <row r="30" spans="2:28" s="202" customFormat="1" ht="15.95" customHeight="1" thickBot="1" x14ac:dyDescent="0.3">
      <c r="B30" s="198">
        <v>17</v>
      </c>
      <c r="C30" s="203" t="s">
        <v>156</v>
      </c>
      <c r="D30" s="367" t="s">
        <v>261</v>
      </c>
      <c r="E30" s="205">
        <v>21</v>
      </c>
      <c r="F30" s="132">
        <v>26</v>
      </c>
      <c r="G30" s="132"/>
      <c r="H30" s="132">
        <v>39</v>
      </c>
      <c r="I30" s="132"/>
      <c r="J30" s="132"/>
      <c r="K30" s="132"/>
      <c r="L30" s="136">
        <v>4</v>
      </c>
      <c r="M30" s="201">
        <f t="shared" si="0"/>
        <v>90</v>
      </c>
      <c r="N30" s="135">
        <f t="shared" si="1"/>
        <v>3</v>
      </c>
      <c r="O30" s="115" t="s">
        <v>37</v>
      </c>
      <c r="P30" s="133"/>
      <c r="Q30" s="140"/>
      <c r="R30" s="140"/>
      <c r="S30" s="132"/>
      <c r="T30" s="132"/>
      <c r="U30" s="132"/>
      <c r="V30" s="132"/>
      <c r="W30" s="131"/>
      <c r="X30" s="201"/>
      <c r="Y30" s="135"/>
      <c r="Z30" s="204"/>
      <c r="AA30" s="201">
        <f t="shared" si="2"/>
        <v>90</v>
      </c>
      <c r="AB30" s="113">
        <f t="shared" si="2"/>
        <v>3</v>
      </c>
    </row>
    <row r="31" spans="2:28" s="202" customFormat="1" ht="15.95" customHeight="1" thickBot="1" x14ac:dyDescent="0.3">
      <c r="B31" s="198">
        <v>18</v>
      </c>
      <c r="C31" s="203" t="s">
        <v>157</v>
      </c>
      <c r="D31" s="367" t="s">
        <v>239</v>
      </c>
      <c r="E31" s="133">
        <v>6</v>
      </c>
      <c r="F31" s="132"/>
      <c r="G31" s="132"/>
      <c r="H31" s="132">
        <v>20</v>
      </c>
      <c r="I31" s="132"/>
      <c r="J31" s="132"/>
      <c r="K31" s="132"/>
      <c r="L31" s="131">
        <v>4</v>
      </c>
      <c r="M31" s="201">
        <f t="shared" si="0"/>
        <v>30</v>
      </c>
      <c r="N31" s="135">
        <f t="shared" si="1"/>
        <v>1</v>
      </c>
      <c r="O31" s="207" t="s">
        <v>36</v>
      </c>
      <c r="P31" s="133"/>
      <c r="Q31" s="132"/>
      <c r="R31" s="132"/>
      <c r="S31" s="132"/>
      <c r="T31" s="132"/>
      <c r="U31" s="132"/>
      <c r="V31" s="132"/>
      <c r="W31" s="131"/>
      <c r="X31" s="201"/>
      <c r="Y31" s="135"/>
      <c r="Z31" s="207"/>
      <c r="AA31" s="201">
        <f t="shared" si="2"/>
        <v>30</v>
      </c>
      <c r="AB31" s="113">
        <f t="shared" si="2"/>
        <v>1</v>
      </c>
    </row>
    <row r="32" spans="2:28" s="165" customFormat="1" ht="15.95" customHeight="1" thickBot="1" x14ac:dyDescent="0.3">
      <c r="B32" s="198">
        <v>19</v>
      </c>
      <c r="C32" s="203" t="s">
        <v>158</v>
      </c>
      <c r="D32" s="367" t="s">
        <v>262</v>
      </c>
      <c r="E32" s="205">
        <v>6</v>
      </c>
      <c r="F32" s="132">
        <v>8</v>
      </c>
      <c r="G32" s="132"/>
      <c r="H32" s="132">
        <v>12</v>
      </c>
      <c r="I32" s="132"/>
      <c r="J32" s="132"/>
      <c r="K32" s="132"/>
      <c r="L32" s="136">
        <v>4</v>
      </c>
      <c r="M32" s="201">
        <f>SUM(E32:L32)</f>
        <v>30</v>
      </c>
      <c r="N32" s="135">
        <f t="shared" si="1"/>
        <v>1</v>
      </c>
      <c r="O32" s="134" t="s">
        <v>37</v>
      </c>
      <c r="P32" s="133"/>
      <c r="Q32" s="140"/>
      <c r="R32" s="132"/>
      <c r="S32" s="132"/>
      <c r="T32" s="132"/>
      <c r="U32" s="132"/>
      <c r="V32" s="132"/>
      <c r="W32" s="131"/>
      <c r="X32" s="201"/>
      <c r="Y32" s="135"/>
      <c r="Z32" s="207"/>
      <c r="AA32" s="201">
        <f t="shared" si="2"/>
        <v>30</v>
      </c>
      <c r="AB32" s="113">
        <f t="shared" si="2"/>
        <v>1</v>
      </c>
    </row>
    <row r="33" spans="2:28" s="165" customFormat="1" ht="15.95" customHeight="1" thickBot="1" x14ac:dyDescent="0.3">
      <c r="B33" s="198">
        <v>20</v>
      </c>
      <c r="C33" s="203" t="s">
        <v>159</v>
      </c>
      <c r="D33" s="367" t="s">
        <v>262</v>
      </c>
      <c r="E33" s="205"/>
      <c r="F33" s="132"/>
      <c r="G33" s="132"/>
      <c r="H33" s="132"/>
      <c r="I33" s="132"/>
      <c r="J33" s="132"/>
      <c r="K33" s="132"/>
      <c r="L33" s="136"/>
      <c r="M33" s="201"/>
      <c r="N33" s="135"/>
      <c r="O33" s="134"/>
      <c r="P33" s="133">
        <v>6</v>
      </c>
      <c r="Q33" s="140">
        <v>8</v>
      </c>
      <c r="R33" s="132"/>
      <c r="S33" s="132">
        <v>12</v>
      </c>
      <c r="T33" s="132"/>
      <c r="U33" s="132"/>
      <c r="V33" s="132"/>
      <c r="W33" s="131">
        <v>24</v>
      </c>
      <c r="X33" s="201">
        <f t="shared" ref="X33:X36" si="5">SUM(P33:W33)</f>
        <v>50</v>
      </c>
      <c r="Y33" s="135">
        <f t="shared" ref="Y33" si="6">QUOTIENT(X33,25)</f>
        <v>2</v>
      </c>
      <c r="Z33" s="204" t="s">
        <v>37</v>
      </c>
      <c r="AA33" s="201">
        <f t="shared" si="2"/>
        <v>50</v>
      </c>
      <c r="AB33" s="113">
        <f t="shared" si="2"/>
        <v>2</v>
      </c>
    </row>
    <row r="34" spans="2:28" s="202" customFormat="1" ht="15.95" customHeight="1" thickBot="1" x14ac:dyDescent="0.3">
      <c r="B34" s="198">
        <v>21</v>
      </c>
      <c r="C34" s="203" t="s">
        <v>160</v>
      </c>
      <c r="D34" s="367" t="s">
        <v>263</v>
      </c>
      <c r="E34" s="206"/>
      <c r="F34" s="132"/>
      <c r="G34" s="132"/>
      <c r="H34" s="132"/>
      <c r="I34" s="132"/>
      <c r="J34" s="132"/>
      <c r="K34" s="132"/>
      <c r="L34" s="131"/>
      <c r="M34" s="201"/>
      <c r="N34" s="135"/>
      <c r="O34" s="134"/>
      <c r="P34" s="206">
        <v>18</v>
      </c>
      <c r="Q34" s="132">
        <v>28</v>
      </c>
      <c r="R34" s="132"/>
      <c r="S34" s="132">
        <v>42</v>
      </c>
      <c r="T34" s="132"/>
      <c r="U34" s="132"/>
      <c r="V34" s="132"/>
      <c r="W34" s="131">
        <v>32</v>
      </c>
      <c r="X34" s="201">
        <f t="shared" si="5"/>
        <v>120</v>
      </c>
      <c r="Y34" s="135">
        <f t="shared" si="4"/>
        <v>4</v>
      </c>
      <c r="Z34" s="134" t="s">
        <v>37</v>
      </c>
      <c r="AA34" s="201">
        <f t="shared" si="2"/>
        <v>120</v>
      </c>
      <c r="AB34" s="113">
        <f t="shared" si="2"/>
        <v>4</v>
      </c>
    </row>
    <row r="35" spans="2:28" s="220" customFormat="1" ht="15.95" customHeight="1" thickBot="1" x14ac:dyDescent="0.3">
      <c r="B35" s="198">
        <v>22</v>
      </c>
      <c r="C35" s="208" t="s">
        <v>161</v>
      </c>
      <c r="D35" s="368" t="s">
        <v>162</v>
      </c>
      <c r="E35" s="209">
        <v>6</v>
      </c>
      <c r="F35" s="211">
        <v>8</v>
      </c>
      <c r="G35" s="211"/>
      <c r="H35" s="211">
        <v>12</v>
      </c>
      <c r="I35" s="211"/>
      <c r="J35" s="211"/>
      <c r="K35" s="211"/>
      <c r="L35" s="212">
        <v>24</v>
      </c>
      <c r="M35" s="201">
        <f t="shared" ref="M35" si="7">SUM(E35:L35)</f>
        <v>50</v>
      </c>
      <c r="N35" s="213">
        <f t="shared" si="1"/>
        <v>2</v>
      </c>
      <c r="O35" s="214" t="s">
        <v>36</v>
      </c>
      <c r="P35" s="215"/>
      <c r="Q35" s="211"/>
      <c r="R35" s="211"/>
      <c r="S35" s="211"/>
      <c r="T35" s="211"/>
      <c r="U35" s="211"/>
      <c r="V35" s="211"/>
      <c r="W35" s="216"/>
      <c r="X35" s="201"/>
      <c r="Y35" s="213"/>
      <c r="Z35" s="217"/>
      <c r="AA35" s="201">
        <f t="shared" si="2"/>
        <v>50</v>
      </c>
      <c r="AB35" s="218">
        <f t="shared" si="2"/>
        <v>2</v>
      </c>
    </row>
    <row r="36" spans="2:28" s="202" customFormat="1" ht="15.95" customHeight="1" thickBot="1" x14ac:dyDescent="0.3">
      <c r="B36" s="198">
        <v>23</v>
      </c>
      <c r="C36" s="203" t="s">
        <v>163</v>
      </c>
      <c r="D36" s="367" t="s">
        <v>162</v>
      </c>
      <c r="E36" s="205"/>
      <c r="F36" s="140"/>
      <c r="G36" s="132"/>
      <c r="H36" s="132"/>
      <c r="I36" s="132"/>
      <c r="J36" s="132"/>
      <c r="K36" s="132"/>
      <c r="L36" s="136"/>
      <c r="M36" s="201"/>
      <c r="N36" s="135"/>
      <c r="O36" s="134"/>
      <c r="P36" s="137">
        <v>6</v>
      </c>
      <c r="Q36" s="132">
        <v>8</v>
      </c>
      <c r="R36" s="132"/>
      <c r="S36" s="132">
        <v>12</v>
      </c>
      <c r="T36" s="132"/>
      <c r="U36" s="132"/>
      <c r="V36" s="132"/>
      <c r="W36" s="136">
        <v>24</v>
      </c>
      <c r="X36" s="201">
        <f t="shared" si="5"/>
        <v>50</v>
      </c>
      <c r="Y36" s="135">
        <f t="shared" si="4"/>
        <v>2</v>
      </c>
      <c r="Z36" s="204" t="s">
        <v>36</v>
      </c>
      <c r="AA36" s="201">
        <f t="shared" si="2"/>
        <v>50</v>
      </c>
      <c r="AB36" s="113">
        <f t="shared" si="2"/>
        <v>2</v>
      </c>
    </row>
    <row r="37" spans="2:28" ht="15.95" customHeight="1" thickBot="1" x14ac:dyDescent="0.3">
      <c r="B37" s="198">
        <v>24</v>
      </c>
      <c r="C37" s="203" t="s">
        <v>164</v>
      </c>
      <c r="D37" s="367" t="s">
        <v>257</v>
      </c>
      <c r="E37" s="205"/>
      <c r="F37" s="132"/>
      <c r="G37" s="132"/>
      <c r="H37" s="132"/>
      <c r="I37" s="132"/>
      <c r="J37" s="132"/>
      <c r="K37" s="132"/>
      <c r="L37" s="136"/>
      <c r="M37" s="201"/>
      <c r="N37" s="135"/>
      <c r="O37" s="134"/>
      <c r="P37" s="205">
        <v>9</v>
      </c>
      <c r="Q37" s="132">
        <v>12</v>
      </c>
      <c r="R37" s="132"/>
      <c r="S37" s="132">
        <v>18</v>
      </c>
      <c r="T37" s="132"/>
      <c r="U37" s="132"/>
      <c r="V37" s="132"/>
      <c r="W37" s="136">
        <v>11</v>
      </c>
      <c r="X37" s="201">
        <f t="shared" si="3"/>
        <v>50</v>
      </c>
      <c r="Y37" s="135">
        <f t="shared" si="4"/>
        <v>2</v>
      </c>
      <c r="Z37" s="134" t="s">
        <v>37</v>
      </c>
      <c r="AA37" s="201">
        <f t="shared" si="2"/>
        <v>50</v>
      </c>
      <c r="AB37" s="113">
        <f t="shared" si="2"/>
        <v>2</v>
      </c>
    </row>
    <row r="38" spans="2:28" ht="15.95" customHeight="1" thickBot="1" x14ac:dyDescent="0.3">
      <c r="B38" s="198">
        <v>25</v>
      </c>
      <c r="C38" s="203" t="s">
        <v>165</v>
      </c>
      <c r="D38" s="369"/>
      <c r="E38" s="206">
        <v>15</v>
      </c>
      <c r="F38" s="140">
        <v>10</v>
      </c>
      <c r="G38" s="140">
        <v>15</v>
      </c>
      <c r="H38" s="132"/>
      <c r="I38" s="132"/>
      <c r="J38" s="132"/>
      <c r="K38" s="132"/>
      <c r="L38" s="131">
        <v>35</v>
      </c>
      <c r="M38" s="201">
        <f t="shared" si="0"/>
        <v>75</v>
      </c>
      <c r="N38" s="135">
        <f t="shared" si="1"/>
        <v>3</v>
      </c>
      <c r="O38" s="134" t="s">
        <v>36</v>
      </c>
      <c r="P38" s="137"/>
      <c r="Q38" s="132"/>
      <c r="R38" s="132"/>
      <c r="S38" s="132"/>
      <c r="T38" s="132"/>
      <c r="U38" s="132"/>
      <c r="V38" s="132"/>
      <c r="W38" s="136"/>
      <c r="X38" s="201"/>
      <c r="Y38" s="135"/>
      <c r="Z38" s="207"/>
      <c r="AA38" s="201">
        <f t="shared" si="2"/>
        <v>75</v>
      </c>
      <c r="AB38" s="113">
        <f t="shared" si="2"/>
        <v>3</v>
      </c>
    </row>
    <row r="39" spans="2:28" ht="15.95" customHeight="1" thickBot="1" x14ac:dyDescent="0.3">
      <c r="B39" s="198">
        <v>26</v>
      </c>
      <c r="C39" s="203" t="s">
        <v>166</v>
      </c>
      <c r="D39" s="369"/>
      <c r="E39" s="205">
        <v>15</v>
      </c>
      <c r="F39" s="132">
        <v>10</v>
      </c>
      <c r="G39" s="132">
        <v>15</v>
      </c>
      <c r="H39" s="132"/>
      <c r="I39" s="132"/>
      <c r="J39" s="132"/>
      <c r="K39" s="132"/>
      <c r="L39" s="136">
        <v>35</v>
      </c>
      <c r="M39" s="201">
        <f t="shared" si="0"/>
        <v>75</v>
      </c>
      <c r="N39" s="135">
        <f t="shared" si="1"/>
        <v>3</v>
      </c>
      <c r="O39" s="134" t="s">
        <v>36</v>
      </c>
      <c r="P39" s="133"/>
      <c r="Q39" s="140"/>
      <c r="R39" s="132"/>
      <c r="S39" s="140"/>
      <c r="T39" s="132"/>
      <c r="U39" s="132"/>
      <c r="V39" s="132"/>
      <c r="W39" s="131"/>
      <c r="X39" s="201"/>
      <c r="Y39" s="135"/>
      <c r="Z39" s="204"/>
      <c r="AA39" s="201">
        <f t="shared" si="2"/>
        <v>75</v>
      </c>
      <c r="AB39" s="113">
        <f t="shared" si="2"/>
        <v>3</v>
      </c>
    </row>
    <row r="40" spans="2:28" ht="15.95" customHeight="1" thickBot="1" x14ac:dyDescent="0.3">
      <c r="B40" s="198">
        <v>27</v>
      </c>
      <c r="C40" s="203" t="s">
        <v>167</v>
      </c>
      <c r="D40" s="370"/>
      <c r="E40" s="221"/>
      <c r="F40" s="222"/>
      <c r="G40" s="222"/>
      <c r="H40" s="222"/>
      <c r="I40" s="222"/>
      <c r="J40" s="222"/>
      <c r="K40" s="222"/>
      <c r="L40" s="223"/>
      <c r="M40" s="201"/>
      <c r="N40" s="135"/>
      <c r="O40" s="134"/>
      <c r="P40" s="224"/>
      <c r="Q40" s="225">
        <v>18</v>
      </c>
      <c r="R40" s="222">
        <v>27</v>
      </c>
      <c r="S40" s="225"/>
      <c r="T40" s="222"/>
      <c r="U40" s="222"/>
      <c r="V40" s="222"/>
      <c r="W40" s="226">
        <v>5</v>
      </c>
      <c r="X40" s="201">
        <f t="shared" si="3"/>
        <v>50</v>
      </c>
      <c r="Y40" s="135">
        <f t="shared" si="4"/>
        <v>2</v>
      </c>
      <c r="Z40" s="207" t="s">
        <v>36</v>
      </c>
      <c r="AA40" s="201">
        <f t="shared" si="2"/>
        <v>50</v>
      </c>
      <c r="AB40" s="113">
        <f t="shared" si="2"/>
        <v>2</v>
      </c>
    </row>
    <row r="41" spans="2:28" s="202" customFormat="1" ht="15.75" thickBot="1" x14ac:dyDescent="0.3">
      <c r="B41" s="227">
        <v>28</v>
      </c>
      <c r="C41" s="203" t="s">
        <v>168</v>
      </c>
      <c r="D41" s="370"/>
      <c r="E41" s="221"/>
      <c r="F41" s="222"/>
      <c r="G41" s="222"/>
      <c r="H41" s="222"/>
      <c r="I41" s="222"/>
      <c r="J41" s="222"/>
      <c r="K41" s="222"/>
      <c r="L41" s="223"/>
      <c r="M41" s="201"/>
      <c r="N41" s="135"/>
      <c r="O41" s="134"/>
      <c r="P41" s="224"/>
      <c r="Q41" s="225">
        <v>18</v>
      </c>
      <c r="R41" s="222">
        <v>27</v>
      </c>
      <c r="S41" s="225"/>
      <c r="T41" s="222"/>
      <c r="U41" s="222"/>
      <c r="V41" s="222"/>
      <c r="W41" s="226">
        <v>5</v>
      </c>
      <c r="X41" s="201">
        <f t="shared" si="3"/>
        <v>50</v>
      </c>
      <c r="Y41" s="135">
        <f t="shared" si="4"/>
        <v>2</v>
      </c>
      <c r="Z41" s="207" t="s">
        <v>36</v>
      </c>
      <c r="AA41" s="201">
        <f t="shared" si="2"/>
        <v>50</v>
      </c>
      <c r="AB41" s="113">
        <f t="shared" si="2"/>
        <v>2</v>
      </c>
    </row>
    <row r="42" spans="2:28" ht="15.75" thickBot="1" x14ac:dyDescent="0.3">
      <c r="B42" s="88">
        <v>29</v>
      </c>
      <c r="C42" s="203" t="s">
        <v>169</v>
      </c>
      <c r="D42" s="371"/>
      <c r="E42" s="221"/>
      <c r="F42" s="222"/>
      <c r="G42" s="222"/>
      <c r="H42" s="222"/>
      <c r="I42" s="222"/>
      <c r="J42" s="222"/>
      <c r="K42" s="222"/>
      <c r="L42" s="223"/>
      <c r="M42" s="201"/>
      <c r="N42" s="135"/>
      <c r="O42" s="134"/>
      <c r="P42" s="224"/>
      <c r="Q42" s="225">
        <v>18</v>
      </c>
      <c r="R42" s="222">
        <v>27</v>
      </c>
      <c r="S42" s="225"/>
      <c r="T42" s="222"/>
      <c r="U42" s="222"/>
      <c r="V42" s="222"/>
      <c r="W42" s="226">
        <v>5</v>
      </c>
      <c r="X42" s="201">
        <f t="shared" si="3"/>
        <v>50</v>
      </c>
      <c r="Y42" s="135">
        <f t="shared" si="4"/>
        <v>2</v>
      </c>
      <c r="Z42" s="207" t="s">
        <v>36</v>
      </c>
      <c r="AA42" s="201">
        <f t="shared" si="2"/>
        <v>50</v>
      </c>
      <c r="AB42" s="113">
        <f t="shared" si="2"/>
        <v>2</v>
      </c>
    </row>
    <row r="43" spans="2:28" s="238" customFormat="1" ht="15.75" thickBot="1" x14ac:dyDescent="0.3">
      <c r="B43" s="238">
        <v>30</v>
      </c>
      <c r="C43" s="228" t="s">
        <v>170</v>
      </c>
      <c r="D43" s="372" t="s">
        <v>253</v>
      </c>
      <c r="E43" s="229"/>
      <c r="F43" s="230"/>
      <c r="G43" s="230"/>
      <c r="H43" s="230"/>
      <c r="I43" s="230"/>
      <c r="J43" s="230">
        <v>30</v>
      </c>
      <c r="K43" s="230"/>
      <c r="L43" s="231"/>
      <c r="M43" s="201">
        <f t="shared" si="0"/>
        <v>30</v>
      </c>
      <c r="N43" s="116">
        <f t="shared" si="1"/>
        <v>1</v>
      </c>
      <c r="O43" s="232" t="s">
        <v>36</v>
      </c>
      <c r="P43" s="233"/>
      <c r="Q43" s="234"/>
      <c r="R43" s="230"/>
      <c r="S43" s="234"/>
      <c r="T43" s="230"/>
      <c r="U43" s="230">
        <v>150</v>
      </c>
      <c r="V43" s="230"/>
      <c r="W43" s="235"/>
      <c r="X43" s="201">
        <f t="shared" si="3"/>
        <v>150</v>
      </c>
      <c r="Y43" s="116">
        <v>5</v>
      </c>
      <c r="Z43" s="236" t="s">
        <v>36</v>
      </c>
      <c r="AA43" s="201">
        <v>180</v>
      </c>
      <c r="AB43" s="237">
        <v>6</v>
      </c>
    </row>
    <row r="44" spans="2:28" ht="15.75" thickBot="1" x14ac:dyDescent="0.3">
      <c r="B44" s="166"/>
      <c r="C44" s="103" t="s">
        <v>38</v>
      </c>
      <c r="D44" s="111"/>
      <c r="E44" s="105">
        <f t="shared" ref="E44:N44" si="8">SUM(E15:E43)</f>
        <v>138</v>
      </c>
      <c r="F44" s="105">
        <f t="shared" si="8"/>
        <v>150</v>
      </c>
      <c r="G44" s="105">
        <f t="shared" si="8"/>
        <v>60</v>
      </c>
      <c r="H44" s="105">
        <f t="shared" si="8"/>
        <v>215</v>
      </c>
      <c r="I44" s="105">
        <f t="shared" si="8"/>
        <v>0</v>
      </c>
      <c r="J44" s="105">
        <f t="shared" si="8"/>
        <v>30</v>
      </c>
      <c r="K44" s="105">
        <f t="shared" si="8"/>
        <v>12</v>
      </c>
      <c r="L44" s="105">
        <f t="shared" si="8"/>
        <v>225</v>
      </c>
      <c r="M44" s="239">
        <f>SUM(M15:M43)</f>
        <v>830</v>
      </c>
      <c r="N44" s="105">
        <f t="shared" si="8"/>
        <v>30</v>
      </c>
      <c r="O44" s="110"/>
      <c r="P44" s="109">
        <f t="shared" ref="P44:Y44" si="9">SUM(P15:P43)</f>
        <v>108</v>
      </c>
      <c r="Q44" s="108">
        <f t="shared" si="9"/>
        <v>196</v>
      </c>
      <c r="R44" s="108">
        <f t="shared" si="9"/>
        <v>108</v>
      </c>
      <c r="S44" s="108">
        <f t="shared" si="9"/>
        <v>186</v>
      </c>
      <c r="T44" s="108">
        <f t="shared" si="9"/>
        <v>0</v>
      </c>
      <c r="U44" s="108">
        <f t="shared" si="9"/>
        <v>150</v>
      </c>
      <c r="V44" s="108">
        <f t="shared" si="9"/>
        <v>0</v>
      </c>
      <c r="W44" s="108">
        <f t="shared" si="9"/>
        <v>162</v>
      </c>
      <c r="X44" s="108">
        <f>SUM(X15:X43)</f>
        <v>910</v>
      </c>
      <c r="Y44" s="107">
        <f t="shared" si="9"/>
        <v>33</v>
      </c>
      <c r="Z44" s="106"/>
      <c r="AA44" s="105">
        <f>SUM(AA15:AA43)</f>
        <v>1740</v>
      </c>
      <c r="AB44" s="105">
        <f>SUM(N44,Y44)</f>
        <v>63</v>
      </c>
    </row>
    <row r="45" spans="2:28" ht="15.75" thickBot="1" x14ac:dyDescent="0.3">
      <c r="B45" s="166"/>
      <c r="C45" s="103" t="s">
        <v>33</v>
      </c>
      <c r="D45" s="102"/>
      <c r="E45" s="482">
        <f>M44</f>
        <v>830</v>
      </c>
      <c r="F45" s="483"/>
      <c r="G45" s="483"/>
      <c r="H45" s="483"/>
      <c r="I45" s="483"/>
      <c r="J45" s="483"/>
      <c r="K45" s="483"/>
      <c r="L45" s="483"/>
      <c r="M45" s="483"/>
      <c r="N45" s="484"/>
      <c r="O45" s="101"/>
      <c r="P45" s="482">
        <f>X44</f>
        <v>910</v>
      </c>
      <c r="Q45" s="483"/>
      <c r="R45" s="483"/>
      <c r="S45" s="483"/>
      <c r="T45" s="483"/>
      <c r="U45" s="483"/>
      <c r="V45" s="483"/>
      <c r="W45" s="483"/>
      <c r="X45" s="483"/>
      <c r="Y45" s="484"/>
      <c r="Z45" s="100"/>
      <c r="AA45" s="99"/>
      <c r="AB45" s="98"/>
    </row>
    <row r="46" spans="2:28" ht="15.75" thickBot="1" x14ac:dyDescent="0.3">
      <c r="B46" s="166"/>
      <c r="C46" s="96" t="s">
        <v>39</v>
      </c>
      <c r="D46" s="95"/>
      <c r="E46" s="482">
        <f>E45-L44</f>
        <v>605</v>
      </c>
      <c r="F46" s="483"/>
      <c r="G46" s="483"/>
      <c r="H46" s="483"/>
      <c r="I46" s="483"/>
      <c r="J46" s="483"/>
      <c r="K46" s="483"/>
      <c r="L46" s="483"/>
      <c r="M46" s="483"/>
      <c r="N46" s="484"/>
      <c r="O46" s="94"/>
      <c r="P46" s="482">
        <f>P45-W44</f>
        <v>748</v>
      </c>
      <c r="Q46" s="483"/>
      <c r="R46" s="483"/>
      <c r="S46" s="483"/>
      <c r="T46" s="483"/>
      <c r="U46" s="483"/>
      <c r="V46" s="483"/>
      <c r="W46" s="483"/>
      <c r="X46" s="483"/>
      <c r="Y46" s="484"/>
      <c r="Z46" s="93"/>
      <c r="AA46" s="92"/>
      <c r="AB46" s="91"/>
    </row>
    <row r="47" spans="2:28" x14ac:dyDescent="0.25">
      <c r="B47" s="90" t="s">
        <v>40</v>
      </c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</row>
    <row r="48" spans="2:28" x14ac:dyDescent="0.25">
      <c r="Z48" s="89"/>
    </row>
    <row r="49" spans="3:26" x14ac:dyDescent="0.25">
      <c r="Z49" s="89"/>
    </row>
    <row r="51" spans="3:26" x14ac:dyDescent="0.25">
      <c r="C51" s="240"/>
      <c r="D51" s="240"/>
    </row>
    <row r="52" spans="3:26" x14ac:dyDescent="0.25">
      <c r="C52" s="240"/>
      <c r="D52" s="240"/>
    </row>
    <row r="53" spans="3:26" x14ac:dyDescent="0.25">
      <c r="C53" s="240"/>
      <c r="D53" s="240"/>
    </row>
    <row r="54" spans="3:26" x14ac:dyDescent="0.25">
      <c r="C54" s="240"/>
      <c r="D54" s="240"/>
    </row>
    <row r="55" spans="3:26" x14ac:dyDescent="0.25">
      <c r="C55" s="240"/>
      <c r="D55" s="240"/>
    </row>
    <row r="56" spans="3:26" x14ac:dyDescent="0.25">
      <c r="C56" s="240"/>
      <c r="D56" s="240"/>
    </row>
    <row r="57" spans="3:26" x14ac:dyDescent="0.25">
      <c r="C57" s="240"/>
      <c r="D57" s="240"/>
    </row>
    <row r="58" spans="3:26" x14ac:dyDescent="0.25">
      <c r="C58" s="240"/>
      <c r="D58" s="240"/>
    </row>
    <row r="59" spans="3:26" x14ac:dyDescent="0.25">
      <c r="C59" s="240"/>
      <c r="D59" s="240"/>
    </row>
    <row r="60" spans="3:26" x14ac:dyDescent="0.25">
      <c r="C60" s="240"/>
      <c r="D60" s="240"/>
    </row>
    <row r="61" spans="3:26" x14ac:dyDescent="0.25">
      <c r="C61" s="240"/>
      <c r="D61" s="240"/>
    </row>
    <row r="62" spans="3:26" x14ac:dyDescent="0.25">
      <c r="C62" s="240"/>
      <c r="D62" s="240"/>
    </row>
    <row r="63" spans="3:26" x14ac:dyDescent="0.25">
      <c r="C63" s="240"/>
      <c r="D63" s="240"/>
    </row>
  </sheetData>
  <mergeCells count="21">
    <mergeCell ref="P7:U7"/>
    <mergeCell ref="P2:U2"/>
    <mergeCell ref="P3:U3"/>
    <mergeCell ref="P4:U4"/>
    <mergeCell ref="P5:U5"/>
    <mergeCell ref="P6:U6"/>
    <mergeCell ref="P8:U8"/>
    <mergeCell ref="P9:U9"/>
    <mergeCell ref="C10:E10"/>
    <mergeCell ref="C11:E11"/>
    <mergeCell ref="B12:B14"/>
    <mergeCell ref="C12:C14"/>
    <mergeCell ref="E12:Z12"/>
    <mergeCell ref="E46:N46"/>
    <mergeCell ref="P46:Y46"/>
    <mergeCell ref="AA12:AA14"/>
    <mergeCell ref="AB12:AB14"/>
    <mergeCell ref="E13:O13"/>
    <mergeCell ref="P13:Z13"/>
    <mergeCell ref="E45:N45"/>
    <mergeCell ref="P45:Y45"/>
  </mergeCells>
  <printOptions horizontalCentered="1"/>
  <pageMargins left="0.19685039370078741" right="0.19685039370078741" top="0.39370078740157483" bottom="0.39370078740157483" header="0" footer="0"/>
  <pageSetup paperSize="9" scale="4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6"/>
  <sheetViews>
    <sheetView topLeftCell="A16" zoomScale="80" zoomScaleNormal="80" workbookViewId="0">
      <selection activeCell="C32" sqref="C32"/>
    </sheetView>
  </sheetViews>
  <sheetFormatPr defaultColWidth="9.140625" defaultRowHeight="15" x14ac:dyDescent="0.25"/>
  <cols>
    <col min="1" max="1" width="9.140625" style="88"/>
    <col min="2" max="2" width="5.42578125" style="88" customWidth="1"/>
    <col min="3" max="4" width="56.42578125" style="88" customWidth="1"/>
    <col min="5" max="12" width="5.7109375" style="88" customWidth="1"/>
    <col min="13" max="13" width="12.7109375" style="88" customWidth="1"/>
    <col min="14" max="17" width="5.7109375" style="88" customWidth="1"/>
    <col min="18" max="19" width="5.7109375" style="88" hidden="1" customWidth="1"/>
    <col min="20" max="23" width="5.7109375" style="88" customWidth="1"/>
    <col min="24" max="24" width="12.7109375" style="88" customWidth="1"/>
    <col min="25" max="16384" width="9.140625" style="88"/>
  </cols>
  <sheetData>
    <row r="1" spans="2:24" ht="15.75" customHeight="1" thickBot="1" x14ac:dyDescent="0.3">
      <c r="I1" s="165"/>
      <c r="J1" s="165"/>
      <c r="K1" s="165"/>
      <c r="L1" s="165"/>
      <c r="T1" s="165"/>
      <c r="U1" s="165"/>
      <c r="V1" s="165"/>
      <c r="W1" s="165"/>
      <c r="X1" s="165"/>
    </row>
    <row r="2" spans="2:24" ht="15" customHeight="1" x14ac:dyDescent="0.25">
      <c r="B2" s="155"/>
      <c r="C2" s="164" t="s">
        <v>13</v>
      </c>
      <c r="D2" s="163" t="s">
        <v>0</v>
      </c>
      <c r="I2" s="165"/>
      <c r="K2" s="155"/>
      <c r="L2" s="155"/>
      <c r="M2" s="162" t="s">
        <v>4</v>
      </c>
      <c r="N2" s="612" t="s">
        <v>21</v>
      </c>
      <c r="O2" s="613"/>
      <c r="P2" s="613"/>
      <c r="Q2" s="613"/>
      <c r="R2" s="613"/>
      <c r="S2" s="613"/>
      <c r="T2" s="241"/>
      <c r="U2" s="155"/>
      <c r="V2" s="155"/>
      <c r="W2" s="155"/>
      <c r="X2" s="155"/>
    </row>
    <row r="3" spans="2:24" ht="15" customHeight="1" x14ac:dyDescent="0.25">
      <c r="B3" s="155"/>
      <c r="C3" s="160" t="s">
        <v>1</v>
      </c>
      <c r="D3" s="159" t="s">
        <v>14</v>
      </c>
      <c r="I3" s="165"/>
      <c r="K3" s="155"/>
      <c r="L3" s="155"/>
      <c r="M3" s="158" t="s">
        <v>5</v>
      </c>
      <c r="N3" s="614" t="s">
        <v>22</v>
      </c>
      <c r="O3" s="615"/>
      <c r="P3" s="615"/>
      <c r="Q3" s="615"/>
      <c r="R3" s="615"/>
      <c r="S3" s="615"/>
      <c r="T3" s="242"/>
      <c r="U3" s="155"/>
      <c r="V3" s="155"/>
      <c r="W3" s="155"/>
      <c r="X3" s="155"/>
    </row>
    <row r="4" spans="2:24" ht="15" customHeight="1" x14ac:dyDescent="0.25">
      <c r="B4" s="155"/>
      <c r="C4" s="160" t="s">
        <v>2</v>
      </c>
      <c r="D4" s="161"/>
      <c r="I4" s="165"/>
      <c r="K4" s="155"/>
      <c r="L4" s="155"/>
      <c r="M4" s="158" t="s">
        <v>6</v>
      </c>
      <c r="N4" s="614" t="s">
        <v>23</v>
      </c>
      <c r="O4" s="615"/>
      <c r="P4" s="615"/>
      <c r="Q4" s="615"/>
      <c r="R4" s="615"/>
      <c r="S4" s="615"/>
      <c r="T4" s="242"/>
      <c r="U4" s="155"/>
      <c r="V4" s="155"/>
      <c r="W4" s="155"/>
      <c r="X4" s="155"/>
    </row>
    <row r="5" spans="2:24" ht="15" customHeight="1" x14ac:dyDescent="0.25">
      <c r="B5" s="155"/>
      <c r="C5" s="160" t="s">
        <v>15</v>
      </c>
      <c r="D5" s="159" t="s">
        <v>16</v>
      </c>
      <c r="I5" s="165"/>
      <c r="K5" s="155"/>
      <c r="L5" s="155"/>
      <c r="M5" s="158" t="s">
        <v>7</v>
      </c>
      <c r="N5" s="614" t="s">
        <v>24</v>
      </c>
      <c r="O5" s="615"/>
      <c r="P5" s="615"/>
      <c r="Q5" s="615"/>
      <c r="R5" s="615"/>
      <c r="S5" s="615"/>
      <c r="T5" s="242"/>
      <c r="U5" s="155"/>
      <c r="V5" s="155"/>
      <c r="W5" s="155"/>
      <c r="X5" s="155"/>
    </row>
    <row r="6" spans="2:24" ht="15" customHeight="1" x14ac:dyDescent="0.25">
      <c r="B6" s="155"/>
      <c r="C6" s="160" t="s">
        <v>17</v>
      </c>
      <c r="D6" s="161"/>
      <c r="I6" s="165"/>
      <c r="K6" s="155"/>
      <c r="L6" s="155"/>
      <c r="M6" s="158" t="s">
        <v>27</v>
      </c>
      <c r="N6" s="614" t="s">
        <v>28</v>
      </c>
      <c r="O6" s="615"/>
      <c r="P6" s="615"/>
      <c r="Q6" s="615"/>
      <c r="R6" s="615"/>
      <c r="S6" s="615"/>
      <c r="T6" s="242"/>
      <c r="U6" s="155"/>
      <c r="V6" s="155"/>
      <c r="W6" s="155"/>
      <c r="X6" s="155"/>
    </row>
    <row r="7" spans="2:24" ht="15" customHeight="1" thickBot="1" x14ac:dyDescent="0.3">
      <c r="B7" s="155"/>
      <c r="C7" s="160" t="s">
        <v>3</v>
      </c>
      <c r="D7" s="159" t="s">
        <v>18</v>
      </c>
      <c r="I7" s="165"/>
      <c r="K7" s="155"/>
      <c r="L7" s="155"/>
      <c r="M7" s="156" t="s">
        <v>29</v>
      </c>
      <c r="N7" s="610" t="s">
        <v>30</v>
      </c>
      <c r="O7" s="611"/>
      <c r="P7" s="611"/>
      <c r="Q7" s="611"/>
      <c r="R7" s="611"/>
      <c r="S7" s="611"/>
      <c r="T7" s="243"/>
      <c r="U7" s="155"/>
      <c r="V7" s="155"/>
      <c r="W7" s="155"/>
      <c r="X7" s="155"/>
    </row>
    <row r="8" spans="2:24" ht="15" customHeight="1" x14ac:dyDescent="0.25">
      <c r="B8" s="155"/>
      <c r="C8" s="160" t="s">
        <v>19</v>
      </c>
      <c r="D8" s="159" t="s">
        <v>137</v>
      </c>
      <c r="I8" s="165"/>
      <c r="K8" s="155"/>
      <c r="L8" s="155"/>
      <c r="T8" s="155"/>
      <c r="U8" s="155"/>
      <c r="V8" s="155"/>
      <c r="W8" s="155"/>
      <c r="X8" s="155"/>
    </row>
    <row r="9" spans="2:24" ht="15" customHeight="1" thickBot="1" x14ac:dyDescent="0.3">
      <c r="B9" s="155"/>
      <c r="C9" s="157" t="s">
        <v>20</v>
      </c>
      <c r="D9" s="390" t="s">
        <v>236</v>
      </c>
      <c r="I9" s="165"/>
      <c r="K9" s="155"/>
      <c r="L9" s="155"/>
      <c r="T9" s="155"/>
      <c r="U9" s="155"/>
      <c r="V9" s="155"/>
      <c r="W9" s="155"/>
      <c r="X9" s="155"/>
    </row>
    <row r="10" spans="2:24" ht="15" customHeight="1" x14ac:dyDescent="0.25">
      <c r="B10" s="155"/>
      <c r="C10" s="487"/>
      <c r="D10" s="487"/>
      <c r="E10" s="487"/>
      <c r="F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</row>
    <row r="11" spans="2:24" ht="15.75" thickBot="1" x14ac:dyDescent="0.3">
      <c r="B11" s="155"/>
      <c r="C11" s="487"/>
      <c r="D11" s="487"/>
      <c r="E11" s="487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</row>
    <row r="12" spans="2:24" ht="15.75" customHeight="1" thickBot="1" x14ac:dyDescent="0.3">
      <c r="B12" s="488" t="s">
        <v>31</v>
      </c>
      <c r="C12" s="491" t="s">
        <v>32</v>
      </c>
      <c r="D12" s="154"/>
      <c r="E12" s="496" t="s">
        <v>33</v>
      </c>
      <c r="F12" s="497"/>
      <c r="G12" s="497"/>
      <c r="H12" s="497"/>
      <c r="I12" s="497"/>
      <c r="J12" s="497"/>
      <c r="K12" s="497"/>
      <c r="L12" s="497"/>
      <c r="M12" s="497"/>
      <c r="N12" s="497"/>
      <c r="O12" s="497"/>
      <c r="P12" s="497"/>
      <c r="Q12" s="497"/>
      <c r="R12" s="497"/>
      <c r="S12" s="497"/>
      <c r="T12" s="497"/>
      <c r="U12" s="497"/>
      <c r="V12" s="497"/>
      <c r="W12" s="497"/>
      <c r="X12" s="498"/>
    </row>
    <row r="13" spans="2:24" ht="15.75" customHeight="1" thickBot="1" x14ac:dyDescent="0.3">
      <c r="B13" s="489"/>
      <c r="C13" s="491"/>
      <c r="D13" s="154"/>
      <c r="E13" s="496" t="s">
        <v>232</v>
      </c>
      <c r="F13" s="497"/>
      <c r="G13" s="497"/>
      <c r="H13" s="497"/>
      <c r="I13" s="497"/>
      <c r="J13" s="497"/>
      <c r="K13" s="497"/>
      <c r="L13" s="497"/>
      <c r="M13" s="498"/>
      <c r="N13" s="496" t="s">
        <v>139</v>
      </c>
      <c r="O13" s="497"/>
      <c r="P13" s="497"/>
      <c r="Q13" s="497"/>
      <c r="R13" s="497"/>
      <c r="S13" s="497"/>
      <c r="T13" s="497"/>
      <c r="U13" s="497"/>
      <c r="V13" s="497"/>
      <c r="W13" s="497"/>
      <c r="X13" s="498"/>
    </row>
    <row r="14" spans="2:24" ht="114" customHeight="1" thickBot="1" x14ac:dyDescent="0.3">
      <c r="B14" s="489"/>
      <c r="C14" s="609"/>
      <c r="D14" s="153" t="s">
        <v>69</v>
      </c>
      <c r="E14" s="244" t="s">
        <v>4</v>
      </c>
      <c r="F14" s="245" t="s">
        <v>5</v>
      </c>
      <c r="G14" s="245" t="s">
        <v>6</v>
      </c>
      <c r="H14" s="244" t="s">
        <v>7</v>
      </c>
      <c r="I14" s="245" t="s">
        <v>41</v>
      </c>
      <c r="J14" s="245" t="s">
        <v>10</v>
      </c>
      <c r="K14" s="245" t="s">
        <v>11</v>
      </c>
      <c r="L14" s="245" t="s">
        <v>12</v>
      </c>
      <c r="M14" s="152" t="s">
        <v>58</v>
      </c>
      <c r="N14" s="244" t="s">
        <v>4</v>
      </c>
      <c r="O14" s="245" t="s">
        <v>5</v>
      </c>
      <c r="P14" s="245" t="s">
        <v>6</v>
      </c>
      <c r="Q14" s="244" t="s">
        <v>7</v>
      </c>
      <c r="R14" s="244" t="s">
        <v>8</v>
      </c>
      <c r="S14" s="244" t="s">
        <v>9</v>
      </c>
      <c r="T14" s="245" t="s">
        <v>41</v>
      </c>
      <c r="U14" s="245" t="s">
        <v>29</v>
      </c>
      <c r="V14" s="245" t="s">
        <v>11</v>
      </c>
      <c r="W14" s="245" t="s">
        <v>12</v>
      </c>
      <c r="X14" s="152" t="s">
        <v>58</v>
      </c>
    </row>
    <row r="15" spans="2:24" s="248" customFormat="1" ht="30" customHeight="1" x14ac:dyDescent="0.25">
      <c r="B15" s="148">
        <v>1</v>
      </c>
      <c r="C15" s="246" t="s">
        <v>171</v>
      </c>
      <c r="D15" s="373" t="s">
        <v>264</v>
      </c>
      <c r="E15" s="437">
        <v>6</v>
      </c>
      <c r="F15" s="416">
        <v>10</v>
      </c>
      <c r="G15" s="414">
        <v>15</v>
      </c>
      <c r="H15" s="445"/>
      <c r="I15" s="416">
        <v>9</v>
      </c>
      <c r="J15" s="424">
        <v>35</v>
      </c>
      <c r="K15" s="426">
        <f>SUM(E15:J15)</f>
        <v>75</v>
      </c>
      <c r="L15" s="430">
        <f>QUOTIENT(K15,25)</f>
        <v>3</v>
      </c>
      <c r="M15" s="595" t="s">
        <v>36</v>
      </c>
      <c r="N15" s="597"/>
      <c r="O15" s="597"/>
      <c r="P15" s="591"/>
      <c r="Q15" s="597"/>
      <c r="R15" s="247"/>
      <c r="S15" s="247"/>
      <c r="T15" s="597"/>
      <c r="U15" s="597"/>
      <c r="V15" s="599"/>
      <c r="W15" s="591"/>
      <c r="X15" s="593"/>
    </row>
    <row r="16" spans="2:24" s="248" customFormat="1" ht="30" customHeight="1" x14ac:dyDescent="0.25">
      <c r="B16" s="454">
        <v>2</v>
      </c>
      <c r="C16" s="455" t="s">
        <v>247</v>
      </c>
      <c r="D16" s="456" t="s">
        <v>248</v>
      </c>
      <c r="E16" s="601">
        <v>15</v>
      </c>
      <c r="F16" s="580">
        <v>10</v>
      </c>
      <c r="G16" s="582">
        <v>15</v>
      </c>
      <c r="H16" s="588"/>
      <c r="I16" s="581"/>
      <c r="J16" s="605">
        <v>35</v>
      </c>
      <c r="K16" s="607">
        <f>SUM(E16:J16)</f>
        <v>75</v>
      </c>
      <c r="L16" s="586">
        <f>QUOTIENT(K16,25)</f>
        <v>3</v>
      </c>
      <c r="M16" s="579"/>
      <c r="N16" s="598"/>
      <c r="O16" s="598"/>
      <c r="P16" s="592"/>
      <c r="Q16" s="598"/>
      <c r="R16" s="400"/>
      <c r="S16" s="400"/>
      <c r="T16" s="598"/>
      <c r="U16" s="598"/>
      <c r="V16" s="600"/>
      <c r="W16" s="592"/>
      <c r="X16" s="594"/>
    </row>
    <row r="17" spans="2:24" s="248" customFormat="1" ht="30" customHeight="1" thickBot="1" x14ac:dyDescent="0.3">
      <c r="B17" s="457">
        <v>3</v>
      </c>
      <c r="C17" s="458" t="s">
        <v>244</v>
      </c>
      <c r="D17" s="459" t="s">
        <v>251</v>
      </c>
      <c r="E17" s="602"/>
      <c r="F17" s="603"/>
      <c r="G17" s="604"/>
      <c r="H17" s="589"/>
      <c r="I17" s="590"/>
      <c r="J17" s="606"/>
      <c r="K17" s="608"/>
      <c r="L17" s="587"/>
      <c r="M17" s="596"/>
      <c r="N17" s="580"/>
      <c r="O17" s="580"/>
      <c r="P17" s="582"/>
      <c r="Q17" s="580"/>
      <c r="R17" s="250"/>
      <c r="S17" s="250"/>
      <c r="T17" s="580"/>
      <c r="U17" s="580"/>
      <c r="V17" s="584"/>
      <c r="W17" s="582"/>
      <c r="X17" s="576"/>
    </row>
    <row r="18" spans="2:24" s="248" customFormat="1" ht="30" customHeight="1" x14ac:dyDescent="0.25">
      <c r="B18" s="460">
        <v>4</v>
      </c>
      <c r="C18" s="461" t="s">
        <v>172</v>
      </c>
      <c r="D18" s="462" t="s">
        <v>251</v>
      </c>
      <c r="E18" s="437">
        <v>15</v>
      </c>
      <c r="F18" s="416">
        <v>10</v>
      </c>
      <c r="G18" s="414">
        <v>15</v>
      </c>
      <c r="H18" s="416"/>
      <c r="I18" s="416"/>
      <c r="J18" s="424">
        <v>35</v>
      </c>
      <c r="K18" s="426">
        <f>SUM(E18:J18)</f>
        <v>75</v>
      </c>
      <c r="L18" s="430">
        <f>QUOTIENT(K18,25)</f>
        <v>3</v>
      </c>
      <c r="M18" s="578" t="s">
        <v>36</v>
      </c>
      <c r="N18" s="580"/>
      <c r="O18" s="580"/>
      <c r="P18" s="582"/>
      <c r="Q18" s="580"/>
      <c r="R18" s="250"/>
      <c r="S18" s="250"/>
      <c r="T18" s="580"/>
      <c r="U18" s="580"/>
      <c r="V18" s="584"/>
      <c r="W18" s="582"/>
      <c r="X18" s="576"/>
    </row>
    <row r="19" spans="2:24" s="248" customFormat="1" ht="30" customHeight="1" x14ac:dyDescent="0.25">
      <c r="B19" s="454">
        <v>5</v>
      </c>
      <c r="C19" s="463" t="s">
        <v>246</v>
      </c>
      <c r="D19" s="464" t="s">
        <v>62</v>
      </c>
      <c r="E19" s="428">
        <v>9</v>
      </c>
      <c r="F19" s="417">
        <v>10</v>
      </c>
      <c r="G19" s="415">
        <v>15</v>
      </c>
      <c r="H19" s="417"/>
      <c r="I19" s="417">
        <v>6</v>
      </c>
      <c r="J19" s="425">
        <v>35</v>
      </c>
      <c r="K19" s="427"/>
      <c r="L19" s="431">
        <v>3</v>
      </c>
      <c r="M19" s="579"/>
      <c r="N19" s="580"/>
      <c r="O19" s="580"/>
      <c r="P19" s="582"/>
      <c r="Q19" s="580"/>
      <c r="R19" s="389"/>
      <c r="S19" s="389"/>
      <c r="T19" s="580"/>
      <c r="U19" s="580"/>
      <c r="V19" s="584"/>
      <c r="W19" s="582"/>
      <c r="X19" s="576"/>
    </row>
    <row r="20" spans="2:24" s="248" customFormat="1" ht="30" customHeight="1" x14ac:dyDescent="0.25">
      <c r="B20" s="454">
        <v>6</v>
      </c>
      <c r="C20" s="463" t="s">
        <v>245</v>
      </c>
      <c r="D20" s="464" t="s">
        <v>264</v>
      </c>
      <c r="E20" s="420">
        <v>6</v>
      </c>
      <c r="F20" s="421">
        <v>10</v>
      </c>
      <c r="G20" s="422">
        <v>15</v>
      </c>
      <c r="H20" s="429"/>
      <c r="I20" s="421">
        <v>9</v>
      </c>
      <c r="J20" s="418">
        <v>35</v>
      </c>
      <c r="K20" s="427">
        <f>SUM(E20:J20)</f>
        <v>75</v>
      </c>
      <c r="L20" s="431">
        <f>QUOTIENT(K20,25)</f>
        <v>3</v>
      </c>
      <c r="M20" s="579"/>
      <c r="N20" s="580"/>
      <c r="O20" s="580"/>
      <c r="P20" s="582"/>
      <c r="Q20" s="580"/>
      <c r="R20" s="399"/>
      <c r="S20" s="399"/>
      <c r="T20" s="580"/>
      <c r="U20" s="580"/>
      <c r="V20" s="584"/>
      <c r="W20" s="582"/>
      <c r="X20" s="576"/>
    </row>
    <row r="21" spans="2:24" s="248" customFormat="1" ht="30" customHeight="1" thickBot="1" x14ac:dyDescent="0.3">
      <c r="B21" s="465">
        <v>7</v>
      </c>
      <c r="C21" s="466" t="s">
        <v>249</v>
      </c>
      <c r="D21" s="467" t="s">
        <v>258</v>
      </c>
      <c r="E21" s="438">
        <v>15</v>
      </c>
      <c r="F21" s="439">
        <v>10</v>
      </c>
      <c r="G21" s="440">
        <v>15</v>
      </c>
      <c r="H21" s="439"/>
      <c r="I21" s="439"/>
      <c r="J21" s="441">
        <v>35</v>
      </c>
      <c r="K21" s="446">
        <f>SUM(E21:J21)</f>
        <v>75</v>
      </c>
      <c r="L21" s="447">
        <f>QUOTIENT(K21,25)</f>
        <v>3</v>
      </c>
      <c r="M21" s="579"/>
      <c r="N21" s="581"/>
      <c r="O21" s="581"/>
      <c r="P21" s="583"/>
      <c r="Q21" s="581"/>
      <c r="R21" s="421"/>
      <c r="S21" s="421"/>
      <c r="T21" s="581"/>
      <c r="U21" s="581"/>
      <c r="V21" s="585"/>
      <c r="W21" s="583"/>
      <c r="X21" s="577"/>
    </row>
    <row r="22" spans="2:24" s="248" customFormat="1" ht="30" customHeight="1" thickBot="1" x14ac:dyDescent="0.3">
      <c r="B22" s="444">
        <v>8</v>
      </c>
      <c r="C22" s="442" t="s">
        <v>173</v>
      </c>
      <c r="D22" s="443" t="s">
        <v>254</v>
      </c>
      <c r="E22" s="432"/>
      <c r="F22" s="432"/>
      <c r="G22" s="433"/>
      <c r="H22" s="432"/>
      <c r="I22" s="432"/>
      <c r="J22" s="434"/>
      <c r="K22" s="435"/>
      <c r="L22" s="436"/>
      <c r="M22" s="196"/>
      <c r="N22" s="573"/>
      <c r="O22" s="573">
        <v>18</v>
      </c>
      <c r="P22" s="571">
        <v>27</v>
      </c>
      <c r="Q22" s="573"/>
      <c r="R22" s="450"/>
      <c r="S22" s="450"/>
      <c r="T22" s="573"/>
      <c r="U22" s="573">
        <v>5</v>
      </c>
      <c r="V22" s="574">
        <f>SUM(O22:U24)</f>
        <v>50</v>
      </c>
      <c r="W22" s="571">
        <v>2</v>
      </c>
      <c r="X22" s="572" t="s">
        <v>36</v>
      </c>
    </row>
    <row r="23" spans="2:24" s="248" customFormat="1" ht="30" customHeight="1" thickBot="1" x14ac:dyDescent="0.3">
      <c r="B23" s="139">
        <v>9</v>
      </c>
      <c r="C23" s="249" t="s">
        <v>174</v>
      </c>
      <c r="D23" s="403" t="s">
        <v>74</v>
      </c>
      <c r="E23" s="251"/>
      <c r="F23" s="251"/>
      <c r="G23" s="140"/>
      <c r="H23" s="251"/>
      <c r="I23" s="251"/>
      <c r="J23" s="252"/>
      <c r="K23" s="253"/>
      <c r="L23" s="254"/>
      <c r="M23" s="193"/>
      <c r="N23" s="573"/>
      <c r="O23" s="573"/>
      <c r="P23" s="571"/>
      <c r="Q23" s="573"/>
      <c r="R23" s="450"/>
      <c r="S23" s="450"/>
      <c r="T23" s="573"/>
      <c r="U23" s="573"/>
      <c r="V23" s="574"/>
      <c r="W23" s="571"/>
      <c r="X23" s="572"/>
    </row>
    <row r="24" spans="2:24" s="248" customFormat="1" ht="30" customHeight="1" thickBot="1" x14ac:dyDescent="0.3">
      <c r="B24" s="139">
        <v>10</v>
      </c>
      <c r="C24" s="249" t="s">
        <v>175</v>
      </c>
      <c r="D24" s="375" t="s">
        <v>93</v>
      </c>
      <c r="E24" s="251"/>
      <c r="F24" s="251"/>
      <c r="G24" s="140"/>
      <c r="H24" s="251"/>
      <c r="I24" s="251"/>
      <c r="J24" s="252"/>
      <c r="K24" s="253"/>
      <c r="L24" s="254"/>
      <c r="M24" s="193"/>
      <c r="N24" s="573"/>
      <c r="O24" s="573"/>
      <c r="P24" s="571"/>
      <c r="Q24" s="573"/>
      <c r="R24" s="450"/>
      <c r="S24" s="450"/>
      <c r="T24" s="573"/>
      <c r="U24" s="573"/>
      <c r="V24" s="574"/>
      <c r="W24" s="571"/>
      <c r="X24" s="572"/>
    </row>
    <row r="25" spans="2:24" s="248" customFormat="1" ht="30" customHeight="1" thickBot="1" x14ac:dyDescent="0.3">
      <c r="B25" s="139">
        <v>11</v>
      </c>
      <c r="C25" s="249" t="s">
        <v>176</v>
      </c>
      <c r="D25" s="375" t="s">
        <v>177</v>
      </c>
      <c r="E25" s="251"/>
      <c r="F25" s="251"/>
      <c r="G25" s="140"/>
      <c r="H25" s="251"/>
      <c r="I25" s="251"/>
      <c r="J25" s="252"/>
      <c r="K25" s="253"/>
      <c r="L25" s="254"/>
      <c r="M25" s="193"/>
      <c r="N25" s="573"/>
      <c r="O25" s="573">
        <v>18</v>
      </c>
      <c r="P25" s="571">
        <v>27</v>
      </c>
      <c r="Q25" s="573"/>
      <c r="R25" s="450"/>
      <c r="S25" s="450"/>
      <c r="T25" s="573"/>
      <c r="U25" s="573">
        <v>5</v>
      </c>
      <c r="V25" s="574">
        <f t="shared" ref="V25" si="0">SUM(O25:U27)</f>
        <v>50</v>
      </c>
      <c r="W25" s="571">
        <v>2</v>
      </c>
      <c r="X25" s="572" t="s">
        <v>36</v>
      </c>
    </row>
    <row r="26" spans="2:24" s="248" customFormat="1" ht="30" customHeight="1" thickBot="1" x14ac:dyDescent="0.3">
      <c r="B26" s="139">
        <v>12</v>
      </c>
      <c r="C26" s="249" t="s">
        <v>178</v>
      </c>
      <c r="D26" s="402" t="s">
        <v>231</v>
      </c>
      <c r="E26" s="255"/>
      <c r="F26" s="251"/>
      <c r="G26" s="140"/>
      <c r="H26" s="251"/>
      <c r="I26" s="251"/>
      <c r="J26" s="252"/>
      <c r="K26" s="253"/>
      <c r="L26" s="254"/>
      <c r="M26" s="193"/>
      <c r="N26" s="573"/>
      <c r="O26" s="573"/>
      <c r="P26" s="571"/>
      <c r="Q26" s="573"/>
      <c r="R26" s="450"/>
      <c r="S26" s="450"/>
      <c r="T26" s="573"/>
      <c r="U26" s="573"/>
      <c r="V26" s="574"/>
      <c r="W26" s="571"/>
      <c r="X26" s="572"/>
    </row>
    <row r="27" spans="2:24" s="248" customFormat="1" ht="30" customHeight="1" thickBot="1" x14ac:dyDescent="0.3">
      <c r="B27" s="139">
        <v>13</v>
      </c>
      <c r="C27" s="249" t="s">
        <v>179</v>
      </c>
      <c r="D27" s="375" t="s">
        <v>258</v>
      </c>
      <c r="E27" s="255"/>
      <c r="F27" s="251"/>
      <c r="G27" s="140"/>
      <c r="H27" s="251"/>
      <c r="I27" s="251"/>
      <c r="J27" s="252"/>
      <c r="K27" s="253"/>
      <c r="L27" s="254"/>
      <c r="M27" s="193"/>
      <c r="N27" s="573"/>
      <c r="O27" s="573"/>
      <c r="P27" s="571"/>
      <c r="Q27" s="573"/>
      <c r="R27" s="450"/>
      <c r="S27" s="450"/>
      <c r="T27" s="573"/>
      <c r="U27" s="573"/>
      <c r="V27" s="574"/>
      <c r="W27" s="571"/>
      <c r="X27" s="572"/>
    </row>
    <row r="28" spans="2:24" s="248" customFormat="1" ht="30" customHeight="1" thickBot="1" x14ac:dyDescent="0.3">
      <c r="B28" s="404">
        <v>14</v>
      </c>
      <c r="C28" s="249" t="s">
        <v>180</v>
      </c>
      <c r="D28" s="375" t="s">
        <v>257</v>
      </c>
      <c r="E28" s="255"/>
      <c r="F28" s="251"/>
      <c r="G28" s="140"/>
      <c r="H28" s="251"/>
      <c r="I28" s="251"/>
      <c r="J28" s="252"/>
      <c r="K28" s="253"/>
      <c r="L28" s="254"/>
      <c r="M28" s="193"/>
      <c r="N28" s="573"/>
      <c r="O28" s="573">
        <v>18</v>
      </c>
      <c r="P28" s="573">
        <v>27</v>
      </c>
      <c r="Q28" s="573"/>
      <c r="R28" s="450"/>
      <c r="S28" s="450"/>
      <c r="T28" s="573"/>
      <c r="U28" s="573">
        <v>5</v>
      </c>
      <c r="V28" s="574">
        <f t="shared" ref="V28" si="1">SUM(O28:U30)</f>
        <v>50</v>
      </c>
      <c r="W28" s="571">
        <v>2</v>
      </c>
      <c r="X28" s="575" t="s">
        <v>36</v>
      </c>
    </row>
    <row r="29" spans="2:24" s="248" customFormat="1" ht="30" customHeight="1" thickBot="1" x14ac:dyDescent="0.3">
      <c r="B29" s="139">
        <v>14</v>
      </c>
      <c r="C29" s="249" t="s">
        <v>181</v>
      </c>
      <c r="D29" s="375" t="s">
        <v>182</v>
      </c>
      <c r="E29" s="255"/>
      <c r="F29" s="251"/>
      <c r="G29" s="140"/>
      <c r="H29" s="251"/>
      <c r="I29" s="251"/>
      <c r="J29" s="131"/>
      <c r="K29" s="253"/>
      <c r="L29" s="254"/>
      <c r="M29" s="193"/>
      <c r="N29" s="573"/>
      <c r="O29" s="573"/>
      <c r="P29" s="573"/>
      <c r="Q29" s="573"/>
      <c r="R29" s="450"/>
      <c r="S29" s="450"/>
      <c r="T29" s="573"/>
      <c r="U29" s="573"/>
      <c r="V29" s="574"/>
      <c r="W29" s="571"/>
      <c r="X29" s="575"/>
    </row>
    <row r="30" spans="2:24" s="248" customFormat="1" ht="30" customHeight="1" thickBot="1" x14ac:dyDescent="0.3">
      <c r="B30" s="405">
        <v>15</v>
      </c>
      <c r="C30" s="249" t="s">
        <v>183</v>
      </c>
      <c r="D30" s="375" t="s">
        <v>62</v>
      </c>
      <c r="E30" s="133"/>
      <c r="F30" s="251"/>
      <c r="G30" s="251"/>
      <c r="H30" s="251"/>
      <c r="I30" s="251"/>
      <c r="J30" s="131"/>
      <c r="K30" s="256"/>
      <c r="L30" s="257"/>
      <c r="M30" s="191"/>
      <c r="N30" s="573"/>
      <c r="O30" s="573"/>
      <c r="P30" s="573"/>
      <c r="Q30" s="573"/>
      <c r="R30" s="450"/>
      <c r="S30" s="450"/>
      <c r="T30" s="573"/>
      <c r="U30" s="573"/>
      <c r="V30" s="574"/>
      <c r="W30" s="571"/>
      <c r="X30" s="575"/>
    </row>
    <row r="31" spans="2:24" ht="15.95" customHeight="1" thickBot="1" x14ac:dyDescent="0.3">
      <c r="B31" s="258"/>
      <c r="C31" s="259" t="s">
        <v>38</v>
      </c>
      <c r="D31" s="260"/>
      <c r="E31" s="261">
        <f t="shared" ref="E31:I31" si="2">SUM(E15:E30)</f>
        <v>66</v>
      </c>
      <c r="F31" s="261">
        <v>10</v>
      </c>
      <c r="G31" s="261">
        <v>15</v>
      </c>
      <c r="H31" s="261">
        <f t="shared" si="2"/>
        <v>0</v>
      </c>
      <c r="I31" s="261">
        <f t="shared" si="2"/>
        <v>24</v>
      </c>
      <c r="J31" s="261">
        <v>35</v>
      </c>
      <c r="K31" s="261">
        <v>150</v>
      </c>
      <c r="L31" s="261">
        <v>6</v>
      </c>
      <c r="M31" s="262"/>
      <c r="N31" s="320">
        <f>SUM(N15:N28)</f>
        <v>0</v>
      </c>
      <c r="O31" s="321">
        <f>SUM(O15:O28)</f>
        <v>54</v>
      </c>
      <c r="P31" s="321">
        <f>SUM(P15:P28)</f>
        <v>81</v>
      </c>
      <c r="Q31" s="321">
        <f>SUM(Q15:Q30)</f>
        <v>0</v>
      </c>
      <c r="R31" s="321">
        <f>SUM(R15:R30)</f>
        <v>0</v>
      </c>
      <c r="S31" s="321">
        <f>SUM(S15:S30)</f>
        <v>0</v>
      </c>
      <c r="T31" s="321">
        <f>SUM(T15:T30)</f>
        <v>0</v>
      </c>
      <c r="U31" s="321">
        <f>SUM(U15:U28)</f>
        <v>15</v>
      </c>
      <c r="V31" s="321">
        <f>SUM(V15:V30)</f>
        <v>150</v>
      </c>
      <c r="W31" s="448">
        <f>SUM(W15:W30)</f>
        <v>6</v>
      </c>
      <c r="X31" s="449"/>
    </row>
    <row r="32" spans="2:24" ht="15.95" customHeight="1" thickBot="1" x14ac:dyDescent="0.3">
      <c r="B32" s="263"/>
      <c r="C32" s="264" t="s">
        <v>33</v>
      </c>
      <c r="D32" s="265"/>
      <c r="E32" s="482">
        <f>K31</f>
        <v>150</v>
      </c>
      <c r="F32" s="483"/>
      <c r="G32" s="483"/>
      <c r="H32" s="483"/>
      <c r="I32" s="483"/>
      <c r="J32" s="483"/>
      <c r="K32" s="483"/>
      <c r="L32" s="484"/>
      <c r="M32" s="266"/>
      <c r="N32" s="482">
        <f>V31</f>
        <v>150</v>
      </c>
      <c r="O32" s="483"/>
      <c r="P32" s="483"/>
      <c r="Q32" s="483"/>
      <c r="R32" s="483"/>
      <c r="S32" s="483"/>
      <c r="T32" s="483"/>
      <c r="U32" s="483"/>
      <c r="V32" s="483"/>
      <c r="W32" s="484"/>
      <c r="X32" s="266"/>
    </row>
    <row r="33" spans="2:24" ht="15.95" hidden="1" customHeight="1" thickBot="1" x14ac:dyDescent="0.3">
      <c r="B33" s="267"/>
      <c r="C33" s="268" t="s">
        <v>39</v>
      </c>
      <c r="D33" s="95"/>
      <c r="E33" s="568">
        <f>E32-J31</f>
        <v>115</v>
      </c>
      <c r="F33" s="569"/>
      <c r="G33" s="569"/>
      <c r="H33" s="569"/>
      <c r="I33" s="569"/>
      <c r="J33" s="569"/>
      <c r="K33" s="569"/>
      <c r="L33" s="570"/>
      <c r="M33" s="266"/>
      <c r="N33" s="568">
        <f>N32-U31</f>
        <v>135</v>
      </c>
      <c r="O33" s="569"/>
      <c r="P33" s="569"/>
      <c r="Q33" s="569"/>
      <c r="R33" s="569"/>
      <c r="S33" s="569"/>
      <c r="T33" s="569"/>
      <c r="U33" s="569"/>
      <c r="V33" s="569"/>
      <c r="W33" s="570"/>
      <c r="X33" s="269"/>
    </row>
    <row r="35" spans="2:24" x14ac:dyDescent="0.25">
      <c r="B35" s="90"/>
      <c r="X35" s="89"/>
    </row>
    <row r="36" spans="2:24" x14ac:dyDescent="0.25">
      <c r="B36" s="90" t="s">
        <v>40</v>
      </c>
      <c r="X36" s="89"/>
    </row>
  </sheetData>
  <mergeCells count="72">
    <mergeCell ref="N7:S7"/>
    <mergeCell ref="N2:S2"/>
    <mergeCell ref="N3:S3"/>
    <mergeCell ref="N4:S4"/>
    <mergeCell ref="N5:S5"/>
    <mergeCell ref="N6:S6"/>
    <mergeCell ref="C10:E10"/>
    <mergeCell ref="C11:E11"/>
    <mergeCell ref="B12:B14"/>
    <mergeCell ref="C12:C14"/>
    <mergeCell ref="E12:X12"/>
    <mergeCell ref="E13:M13"/>
    <mergeCell ref="N13:X13"/>
    <mergeCell ref="E16:E17"/>
    <mergeCell ref="F16:F17"/>
    <mergeCell ref="G16:G17"/>
    <mergeCell ref="J16:J17"/>
    <mergeCell ref="K16:K17"/>
    <mergeCell ref="L16:L17"/>
    <mergeCell ref="H16:H17"/>
    <mergeCell ref="I16:I17"/>
    <mergeCell ref="W15:W17"/>
    <mergeCell ref="X15:X17"/>
    <mergeCell ref="M15:M17"/>
    <mergeCell ref="N15:N17"/>
    <mergeCell ref="O15:O17"/>
    <mergeCell ref="P15:P17"/>
    <mergeCell ref="Q15:Q17"/>
    <mergeCell ref="T15:T17"/>
    <mergeCell ref="U15:U17"/>
    <mergeCell ref="V15:V17"/>
    <mergeCell ref="X18:X21"/>
    <mergeCell ref="M18:M21"/>
    <mergeCell ref="N18:N21"/>
    <mergeCell ref="O18:O21"/>
    <mergeCell ref="P18:P21"/>
    <mergeCell ref="Q18:Q21"/>
    <mergeCell ref="T18:T21"/>
    <mergeCell ref="U18:U21"/>
    <mergeCell ref="V18:V21"/>
    <mergeCell ref="W18:W21"/>
    <mergeCell ref="V22:V24"/>
    <mergeCell ref="W22:W24"/>
    <mergeCell ref="X22:X24"/>
    <mergeCell ref="N25:N27"/>
    <mergeCell ref="O25:O27"/>
    <mergeCell ref="P25:P27"/>
    <mergeCell ref="Q25:Q27"/>
    <mergeCell ref="T25:T27"/>
    <mergeCell ref="U25:U27"/>
    <mergeCell ref="V25:V27"/>
    <mergeCell ref="N22:N24"/>
    <mergeCell ref="O22:O24"/>
    <mergeCell ref="P22:P24"/>
    <mergeCell ref="Q22:Q24"/>
    <mergeCell ref="T22:T24"/>
    <mergeCell ref="U22:U24"/>
    <mergeCell ref="X25:X27"/>
    <mergeCell ref="N28:N30"/>
    <mergeCell ref="O28:O30"/>
    <mergeCell ref="P28:P30"/>
    <mergeCell ref="Q28:Q30"/>
    <mergeCell ref="T28:T30"/>
    <mergeCell ref="U28:U30"/>
    <mergeCell ref="V28:V30"/>
    <mergeCell ref="W28:W30"/>
    <mergeCell ref="X28:X30"/>
    <mergeCell ref="E32:L32"/>
    <mergeCell ref="N32:W32"/>
    <mergeCell ref="E33:L33"/>
    <mergeCell ref="N33:W33"/>
    <mergeCell ref="W25:W27"/>
  </mergeCells>
  <printOptions horizontalCentered="1"/>
  <pageMargins left="0.19685039370078741" right="0.19685039370078741" top="0.39370078740157483" bottom="0.39370078740157483" header="0" footer="0"/>
  <pageSetup paperSize="9" scale="7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47"/>
  <sheetViews>
    <sheetView tabSelected="1" zoomScale="72" zoomScaleNormal="72" workbookViewId="0">
      <selection activeCell="D41" sqref="D41"/>
    </sheetView>
  </sheetViews>
  <sheetFormatPr defaultColWidth="9.140625" defaultRowHeight="15" x14ac:dyDescent="0.25"/>
  <cols>
    <col min="1" max="1" width="9.140625" style="166"/>
    <col min="2" max="2" width="5.42578125" style="166" customWidth="1"/>
    <col min="3" max="4" width="87.85546875" style="166" customWidth="1"/>
    <col min="5" max="14" width="5.7109375" style="166" customWidth="1"/>
    <col min="15" max="15" width="12.7109375" style="166" customWidth="1"/>
    <col min="16" max="25" width="5.7109375" style="166" customWidth="1"/>
    <col min="26" max="26" width="12.7109375" style="166" customWidth="1"/>
    <col min="27" max="28" width="5.7109375" style="166" customWidth="1"/>
    <col min="29" max="16384" width="9.140625" style="166"/>
  </cols>
  <sheetData>
    <row r="1" spans="2:28" ht="15.75" customHeight="1" thickBot="1" x14ac:dyDescent="0.3">
      <c r="K1" s="188"/>
      <c r="L1" s="188"/>
      <c r="M1" s="188"/>
      <c r="N1" s="188"/>
      <c r="V1" s="188"/>
      <c r="W1" s="188"/>
      <c r="X1" s="188"/>
      <c r="Y1" s="188"/>
      <c r="Z1" s="188"/>
      <c r="AA1" s="188"/>
      <c r="AB1" s="188"/>
    </row>
    <row r="2" spans="2:28" ht="15" customHeight="1" x14ac:dyDescent="0.25">
      <c r="B2" s="187"/>
      <c r="C2" s="164" t="s">
        <v>13</v>
      </c>
      <c r="D2" s="163" t="s">
        <v>0</v>
      </c>
      <c r="K2" s="187"/>
      <c r="L2" s="187"/>
      <c r="M2" s="187"/>
      <c r="N2" s="187"/>
      <c r="O2" s="162" t="s">
        <v>4</v>
      </c>
      <c r="P2" s="478" t="s">
        <v>21</v>
      </c>
      <c r="Q2" s="478"/>
      <c r="R2" s="478"/>
      <c r="S2" s="478"/>
      <c r="T2" s="478"/>
      <c r="U2" s="479"/>
      <c r="V2" s="187"/>
      <c r="W2" s="187"/>
      <c r="X2" s="187"/>
      <c r="Y2" s="187"/>
      <c r="Z2" s="187"/>
      <c r="AA2" s="187"/>
      <c r="AB2" s="187"/>
    </row>
    <row r="3" spans="2:28" ht="15" customHeight="1" x14ac:dyDescent="0.25">
      <c r="B3" s="187"/>
      <c r="C3" s="160" t="s">
        <v>1</v>
      </c>
      <c r="D3" s="159" t="s">
        <v>14</v>
      </c>
      <c r="K3" s="187"/>
      <c r="L3" s="187"/>
      <c r="M3" s="187"/>
      <c r="N3" s="187"/>
      <c r="O3" s="158" t="s">
        <v>5</v>
      </c>
      <c r="P3" s="480" t="s">
        <v>22</v>
      </c>
      <c r="Q3" s="480"/>
      <c r="R3" s="480"/>
      <c r="S3" s="480"/>
      <c r="T3" s="480"/>
      <c r="U3" s="481"/>
      <c r="V3" s="187"/>
      <c r="W3" s="187"/>
      <c r="X3" s="187"/>
      <c r="Y3" s="187"/>
      <c r="Z3" s="187"/>
      <c r="AA3" s="187"/>
      <c r="AB3" s="187"/>
    </row>
    <row r="4" spans="2:28" ht="15" customHeight="1" x14ac:dyDescent="0.25">
      <c r="B4" s="187"/>
      <c r="C4" s="160" t="s">
        <v>2</v>
      </c>
      <c r="D4" s="270"/>
      <c r="K4" s="187"/>
      <c r="L4" s="187"/>
      <c r="M4" s="187"/>
      <c r="N4" s="187"/>
      <c r="O4" s="158" t="s">
        <v>6</v>
      </c>
      <c r="P4" s="480" t="s">
        <v>23</v>
      </c>
      <c r="Q4" s="480"/>
      <c r="R4" s="480"/>
      <c r="S4" s="480"/>
      <c r="T4" s="480"/>
      <c r="U4" s="481"/>
      <c r="V4" s="187"/>
      <c r="W4" s="187"/>
      <c r="X4" s="187"/>
      <c r="Y4" s="187"/>
      <c r="Z4" s="187"/>
      <c r="AA4" s="187"/>
      <c r="AB4" s="187"/>
    </row>
    <row r="5" spans="2:28" ht="15" customHeight="1" x14ac:dyDescent="0.25">
      <c r="B5" s="187"/>
      <c r="C5" s="160" t="s">
        <v>15</v>
      </c>
      <c r="D5" s="159" t="s">
        <v>16</v>
      </c>
      <c r="K5" s="187"/>
      <c r="L5" s="187"/>
      <c r="M5" s="187"/>
      <c r="N5" s="187"/>
      <c r="O5" s="158" t="s">
        <v>7</v>
      </c>
      <c r="P5" s="480" t="s">
        <v>24</v>
      </c>
      <c r="Q5" s="480"/>
      <c r="R5" s="480"/>
      <c r="S5" s="480"/>
      <c r="T5" s="480"/>
      <c r="U5" s="481"/>
      <c r="V5" s="187"/>
      <c r="W5" s="187"/>
      <c r="X5" s="187"/>
      <c r="Y5" s="187"/>
      <c r="Z5" s="187"/>
      <c r="AA5" s="187"/>
      <c r="AB5" s="187"/>
    </row>
    <row r="6" spans="2:28" ht="15" customHeight="1" x14ac:dyDescent="0.25">
      <c r="B6" s="187"/>
      <c r="C6" s="160" t="s">
        <v>17</v>
      </c>
      <c r="D6" s="270"/>
      <c r="K6" s="187"/>
      <c r="L6" s="187"/>
      <c r="M6" s="187"/>
      <c r="N6" s="187"/>
      <c r="O6" s="158" t="s">
        <v>8</v>
      </c>
      <c r="P6" s="480" t="s">
        <v>25</v>
      </c>
      <c r="Q6" s="480"/>
      <c r="R6" s="480"/>
      <c r="S6" s="480"/>
      <c r="T6" s="480"/>
      <c r="U6" s="481"/>
      <c r="V6" s="187"/>
      <c r="W6" s="187"/>
      <c r="X6" s="187"/>
      <c r="Y6" s="187"/>
      <c r="Z6" s="187"/>
      <c r="AA6" s="187"/>
      <c r="AB6" s="187"/>
    </row>
    <row r="7" spans="2:28" ht="15" customHeight="1" x14ac:dyDescent="0.25">
      <c r="B7" s="187"/>
      <c r="C7" s="160" t="s">
        <v>3</v>
      </c>
      <c r="D7" s="159" t="s">
        <v>18</v>
      </c>
      <c r="K7" s="187"/>
      <c r="L7" s="187"/>
      <c r="M7" s="187"/>
      <c r="N7" s="187"/>
      <c r="O7" s="158" t="s">
        <v>9</v>
      </c>
      <c r="P7" s="480" t="s">
        <v>26</v>
      </c>
      <c r="Q7" s="480"/>
      <c r="R7" s="480"/>
      <c r="S7" s="480"/>
      <c r="T7" s="480"/>
      <c r="U7" s="481"/>
      <c r="V7" s="187"/>
      <c r="W7" s="187"/>
      <c r="X7" s="187"/>
      <c r="Y7" s="187"/>
      <c r="Z7" s="187"/>
      <c r="AA7" s="187"/>
      <c r="AB7" s="187"/>
    </row>
    <row r="8" spans="2:28" ht="15" customHeight="1" x14ac:dyDescent="0.25">
      <c r="B8" s="187"/>
      <c r="C8" s="160" t="s">
        <v>19</v>
      </c>
      <c r="D8" s="159" t="s">
        <v>184</v>
      </c>
      <c r="K8" s="187"/>
      <c r="L8" s="187"/>
      <c r="M8" s="187"/>
      <c r="N8" s="187"/>
      <c r="O8" s="158" t="s">
        <v>27</v>
      </c>
      <c r="P8" s="480" t="s">
        <v>28</v>
      </c>
      <c r="Q8" s="480"/>
      <c r="R8" s="480"/>
      <c r="S8" s="480"/>
      <c r="T8" s="480"/>
      <c r="U8" s="481"/>
      <c r="V8" s="187"/>
      <c r="W8" s="187"/>
      <c r="X8" s="187"/>
      <c r="Y8" s="187"/>
      <c r="Z8" s="187"/>
      <c r="AA8" s="187"/>
      <c r="AB8" s="187"/>
    </row>
    <row r="9" spans="2:28" ht="15" customHeight="1" thickBot="1" x14ac:dyDescent="0.3">
      <c r="B9" s="187"/>
      <c r="C9" s="157" t="s">
        <v>20</v>
      </c>
      <c r="D9" s="393" t="s">
        <v>237</v>
      </c>
      <c r="K9" s="187"/>
      <c r="L9" s="187"/>
      <c r="M9" s="187"/>
      <c r="N9" s="187"/>
      <c r="O9" s="156" t="s">
        <v>29</v>
      </c>
      <c r="P9" s="485" t="s">
        <v>30</v>
      </c>
      <c r="Q9" s="485"/>
      <c r="R9" s="485"/>
      <c r="S9" s="485"/>
      <c r="T9" s="485"/>
      <c r="U9" s="486"/>
      <c r="V9" s="187"/>
      <c r="W9" s="187"/>
      <c r="X9" s="187"/>
      <c r="Y9" s="187"/>
      <c r="Z9" s="187"/>
      <c r="AA9" s="187"/>
      <c r="AB9" s="187"/>
    </row>
    <row r="10" spans="2:28" ht="15" customHeight="1" x14ac:dyDescent="0.25">
      <c r="B10" s="187"/>
      <c r="C10" s="537"/>
      <c r="D10" s="537"/>
      <c r="E10" s="537"/>
      <c r="F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</row>
    <row r="11" spans="2:28" ht="15" customHeight="1" thickBot="1" x14ac:dyDescent="0.3">
      <c r="B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</row>
    <row r="12" spans="2:28" ht="15.75" customHeight="1" thickBot="1" x14ac:dyDescent="0.3">
      <c r="B12" s="488" t="s">
        <v>31</v>
      </c>
      <c r="C12" s="491" t="s">
        <v>32</v>
      </c>
      <c r="D12" s="154"/>
      <c r="E12" s="496" t="s">
        <v>33</v>
      </c>
      <c r="F12" s="497"/>
      <c r="G12" s="497"/>
      <c r="H12" s="497"/>
      <c r="I12" s="497"/>
      <c r="J12" s="497"/>
      <c r="K12" s="497"/>
      <c r="L12" s="497"/>
      <c r="M12" s="497"/>
      <c r="N12" s="497"/>
      <c r="O12" s="497"/>
      <c r="P12" s="497"/>
      <c r="Q12" s="497"/>
      <c r="R12" s="497"/>
      <c r="S12" s="497"/>
      <c r="T12" s="497"/>
      <c r="U12" s="497"/>
      <c r="V12" s="497"/>
      <c r="W12" s="497"/>
      <c r="X12" s="497"/>
      <c r="Y12" s="497"/>
      <c r="Z12" s="498"/>
      <c r="AA12" s="493" t="s">
        <v>34</v>
      </c>
      <c r="AB12" s="492" t="s">
        <v>35</v>
      </c>
    </row>
    <row r="13" spans="2:28" ht="15.75" customHeight="1" thickBot="1" x14ac:dyDescent="0.3">
      <c r="B13" s="489"/>
      <c r="C13" s="491"/>
      <c r="D13" s="154"/>
      <c r="E13" s="496" t="s">
        <v>185</v>
      </c>
      <c r="F13" s="497"/>
      <c r="G13" s="497"/>
      <c r="H13" s="497"/>
      <c r="I13" s="497"/>
      <c r="J13" s="497"/>
      <c r="K13" s="497"/>
      <c r="L13" s="497"/>
      <c r="M13" s="497"/>
      <c r="N13" s="497"/>
      <c r="O13" s="498"/>
      <c r="P13" s="496" t="s">
        <v>186</v>
      </c>
      <c r="Q13" s="497"/>
      <c r="R13" s="497"/>
      <c r="S13" s="497"/>
      <c r="T13" s="497"/>
      <c r="U13" s="497"/>
      <c r="V13" s="497"/>
      <c r="W13" s="497"/>
      <c r="X13" s="497"/>
      <c r="Y13" s="497"/>
      <c r="Z13" s="498"/>
      <c r="AA13" s="494"/>
      <c r="AB13" s="492"/>
    </row>
    <row r="14" spans="2:28" ht="114" customHeight="1" thickBot="1" x14ac:dyDescent="0.3">
      <c r="B14" s="490"/>
      <c r="C14" s="491"/>
      <c r="D14" s="153" t="s">
        <v>69</v>
      </c>
      <c r="E14" s="151" t="s">
        <v>4</v>
      </c>
      <c r="F14" s="150" t="s">
        <v>5</v>
      </c>
      <c r="G14" s="150" t="s">
        <v>6</v>
      </c>
      <c r="H14" s="151" t="s">
        <v>7</v>
      </c>
      <c r="I14" s="151" t="s">
        <v>8</v>
      </c>
      <c r="J14" s="151" t="s">
        <v>9</v>
      </c>
      <c r="K14" s="150" t="s">
        <v>41</v>
      </c>
      <c r="L14" s="150" t="s">
        <v>10</v>
      </c>
      <c r="M14" s="150" t="s">
        <v>11</v>
      </c>
      <c r="N14" s="150" t="s">
        <v>12</v>
      </c>
      <c r="O14" s="152" t="s">
        <v>58</v>
      </c>
      <c r="P14" s="151" t="s">
        <v>4</v>
      </c>
      <c r="Q14" s="150" t="s">
        <v>5</v>
      </c>
      <c r="R14" s="150" t="s">
        <v>6</v>
      </c>
      <c r="S14" s="151" t="s">
        <v>7</v>
      </c>
      <c r="T14" s="151" t="s">
        <v>8</v>
      </c>
      <c r="U14" s="151" t="s">
        <v>9</v>
      </c>
      <c r="V14" s="150" t="s">
        <v>41</v>
      </c>
      <c r="W14" s="150" t="s">
        <v>29</v>
      </c>
      <c r="X14" s="150" t="s">
        <v>11</v>
      </c>
      <c r="Y14" s="150" t="s">
        <v>12</v>
      </c>
      <c r="Z14" s="149" t="s">
        <v>58</v>
      </c>
      <c r="AA14" s="495"/>
      <c r="AB14" s="492"/>
    </row>
    <row r="15" spans="2:28" s="273" customFormat="1" ht="15.95" customHeight="1" thickBot="1" x14ac:dyDescent="0.3">
      <c r="B15" s="148">
        <v>1</v>
      </c>
      <c r="C15" s="246" t="s">
        <v>187</v>
      </c>
      <c r="D15" s="377" t="s">
        <v>276</v>
      </c>
      <c r="E15" s="145">
        <v>30</v>
      </c>
      <c r="F15" s="143">
        <v>18</v>
      </c>
      <c r="G15" s="144"/>
      <c r="H15" s="143">
        <v>27</v>
      </c>
      <c r="I15" s="143"/>
      <c r="J15" s="143"/>
      <c r="K15" s="143"/>
      <c r="L15" s="136">
        <v>15</v>
      </c>
      <c r="M15" s="201">
        <f>SUM(E15:L15)</f>
        <v>90</v>
      </c>
      <c r="N15" s="135">
        <f>QUOTIENT(M15,25)</f>
        <v>3</v>
      </c>
      <c r="O15" s="271" t="s">
        <v>37</v>
      </c>
      <c r="P15" s="145"/>
      <c r="Q15" s="143"/>
      <c r="R15" s="144"/>
      <c r="S15" s="143"/>
      <c r="T15" s="143"/>
      <c r="U15" s="143"/>
      <c r="V15" s="143"/>
      <c r="W15" s="142"/>
      <c r="X15" s="201"/>
      <c r="Y15" s="135"/>
      <c r="Z15" s="272"/>
      <c r="AA15" s="239">
        <f>M15+X15</f>
        <v>90</v>
      </c>
      <c r="AB15" s="113">
        <f>N15+Y15</f>
        <v>3</v>
      </c>
    </row>
    <row r="16" spans="2:28" ht="15.95" customHeight="1" thickBot="1" x14ac:dyDescent="0.3">
      <c r="B16" s="148">
        <v>2</v>
      </c>
      <c r="C16" s="249" t="s">
        <v>188</v>
      </c>
      <c r="D16" s="374" t="s">
        <v>93</v>
      </c>
      <c r="E16" s="137"/>
      <c r="F16" s="132"/>
      <c r="G16" s="140"/>
      <c r="H16" s="132"/>
      <c r="I16" s="132"/>
      <c r="J16" s="132"/>
      <c r="K16" s="132"/>
      <c r="L16" s="136"/>
      <c r="M16" s="201"/>
      <c r="N16" s="135"/>
      <c r="O16" s="384"/>
      <c r="P16" s="137">
        <v>12</v>
      </c>
      <c r="Q16" s="132">
        <v>16</v>
      </c>
      <c r="R16" s="140"/>
      <c r="S16" s="132">
        <v>24</v>
      </c>
      <c r="T16" s="132"/>
      <c r="U16" s="132"/>
      <c r="V16" s="132"/>
      <c r="W16" s="136">
        <v>48</v>
      </c>
      <c r="X16" s="201">
        <f t="shared" ref="X16:X40" si="0">SUM(P16:W16)</f>
        <v>100</v>
      </c>
      <c r="Y16" s="135">
        <f t="shared" ref="Y16:Y40" si="1">QUOTIENT(X16,25)</f>
        <v>4</v>
      </c>
      <c r="Z16" s="204" t="s">
        <v>36</v>
      </c>
      <c r="AA16" s="274">
        <f t="shared" ref="AA16:AB40" si="2">M16+X16</f>
        <v>100</v>
      </c>
      <c r="AB16" s="113">
        <f t="shared" si="2"/>
        <v>4</v>
      </c>
    </row>
    <row r="17" spans="2:28" ht="15.95" customHeight="1" thickBot="1" x14ac:dyDescent="0.3">
      <c r="B17" s="148">
        <v>3</v>
      </c>
      <c r="C17" s="249" t="s">
        <v>189</v>
      </c>
      <c r="D17" s="374" t="s">
        <v>265</v>
      </c>
      <c r="E17" s="137"/>
      <c r="F17" s="132"/>
      <c r="G17" s="140"/>
      <c r="H17" s="132"/>
      <c r="I17" s="132"/>
      <c r="J17" s="132"/>
      <c r="K17" s="132"/>
      <c r="L17" s="131"/>
      <c r="M17" s="201"/>
      <c r="N17" s="135"/>
      <c r="O17" s="134"/>
      <c r="P17" s="205">
        <v>27</v>
      </c>
      <c r="Q17" s="132">
        <v>30</v>
      </c>
      <c r="R17" s="140"/>
      <c r="S17" s="132"/>
      <c r="T17" s="132"/>
      <c r="U17" s="132"/>
      <c r="V17" s="132"/>
      <c r="W17" s="131">
        <v>18</v>
      </c>
      <c r="X17" s="201">
        <f t="shared" si="0"/>
        <v>75</v>
      </c>
      <c r="Y17" s="135">
        <f t="shared" si="1"/>
        <v>3</v>
      </c>
      <c r="Z17" s="134" t="s">
        <v>37</v>
      </c>
      <c r="AA17" s="239">
        <f t="shared" si="2"/>
        <v>75</v>
      </c>
      <c r="AB17" s="113">
        <f t="shared" si="2"/>
        <v>3</v>
      </c>
    </row>
    <row r="18" spans="2:28" ht="15.95" customHeight="1" thickBot="1" x14ac:dyDescent="0.3">
      <c r="B18" s="148">
        <v>4</v>
      </c>
      <c r="C18" s="249" t="s">
        <v>190</v>
      </c>
      <c r="D18" s="374" t="s">
        <v>266</v>
      </c>
      <c r="E18" s="137">
        <v>6</v>
      </c>
      <c r="F18" s="140">
        <v>8</v>
      </c>
      <c r="G18" s="132"/>
      <c r="H18" s="132">
        <v>12</v>
      </c>
      <c r="I18" s="132"/>
      <c r="J18" s="132"/>
      <c r="K18" s="132"/>
      <c r="L18" s="136">
        <v>4</v>
      </c>
      <c r="M18" s="201">
        <f t="shared" ref="M18:M39" si="3">SUM(E18:L18)</f>
        <v>30</v>
      </c>
      <c r="N18" s="135">
        <f t="shared" ref="N18:N39" si="4">QUOTIENT(M18,25)</f>
        <v>1</v>
      </c>
      <c r="O18" s="134" t="s">
        <v>36</v>
      </c>
      <c r="P18" s="137"/>
      <c r="Q18" s="132"/>
      <c r="R18" s="132"/>
      <c r="S18" s="132"/>
      <c r="T18" s="132"/>
      <c r="U18" s="132"/>
      <c r="V18" s="132"/>
      <c r="W18" s="136"/>
      <c r="X18" s="239"/>
      <c r="Y18" s="275"/>
      <c r="Z18" s="207"/>
      <c r="AA18" s="274">
        <f t="shared" si="2"/>
        <v>30</v>
      </c>
      <c r="AB18" s="113">
        <f t="shared" si="2"/>
        <v>1</v>
      </c>
    </row>
    <row r="19" spans="2:28" ht="15.75" customHeight="1" thickBot="1" x14ac:dyDescent="0.3">
      <c r="B19" s="148">
        <v>5</v>
      </c>
      <c r="C19" s="249" t="s">
        <v>191</v>
      </c>
      <c r="D19" s="374" t="s">
        <v>266</v>
      </c>
      <c r="E19" s="133"/>
      <c r="F19" s="140"/>
      <c r="G19" s="140"/>
      <c r="H19" s="132"/>
      <c r="I19" s="132"/>
      <c r="J19" s="132"/>
      <c r="K19" s="132"/>
      <c r="L19" s="131"/>
      <c r="M19" s="201"/>
      <c r="N19" s="135"/>
      <c r="O19" s="134"/>
      <c r="P19" s="133">
        <v>6</v>
      </c>
      <c r="Q19" s="140">
        <v>8</v>
      </c>
      <c r="R19" s="140"/>
      <c r="S19" s="132">
        <v>12</v>
      </c>
      <c r="T19" s="132"/>
      <c r="U19" s="132"/>
      <c r="V19" s="132"/>
      <c r="W19" s="131">
        <v>24</v>
      </c>
      <c r="X19" s="239">
        <f t="shared" si="0"/>
        <v>50</v>
      </c>
      <c r="Y19" s="275">
        <f t="shared" si="1"/>
        <v>2</v>
      </c>
      <c r="Z19" s="204" t="s">
        <v>36</v>
      </c>
      <c r="AA19" s="274">
        <f t="shared" si="2"/>
        <v>50</v>
      </c>
      <c r="AB19" s="113">
        <f t="shared" si="2"/>
        <v>2</v>
      </c>
    </row>
    <row r="20" spans="2:28" ht="15.6" customHeight="1" thickBot="1" x14ac:dyDescent="0.3">
      <c r="B20" s="148">
        <v>8</v>
      </c>
      <c r="C20" s="249" t="s">
        <v>192</v>
      </c>
      <c r="D20" s="374" t="s">
        <v>265</v>
      </c>
      <c r="E20" s="133">
        <v>6</v>
      </c>
      <c r="F20" s="140">
        <v>8</v>
      </c>
      <c r="G20" s="140"/>
      <c r="H20" s="132">
        <v>12</v>
      </c>
      <c r="I20" s="132"/>
      <c r="J20" s="132"/>
      <c r="K20" s="132"/>
      <c r="L20" s="131">
        <v>4</v>
      </c>
      <c r="M20" s="201">
        <f t="shared" si="3"/>
        <v>30</v>
      </c>
      <c r="N20" s="135">
        <f t="shared" si="4"/>
        <v>1</v>
      </c>
      <c r="O20" s="134" t="s">
        <v>36</v>
      </c>
      <c r="P20" s="137"/>
      <c r="Q20" s="132"/>
      <c r="R20" s="132"/>
      <c r="S20" s="132"/>
      <c r="T20" s="132"/>
      <c r="U20" s="132"/>
      <c r="V20" s="132"/>
      <c r="W20" s="136"/>
      <c r="X20" s="239"/>
      <c r="Y20" s="275"/>
      <c r="Z20" s="207"/>
      <c r="AA20" s="274">
        <f t="shared" si="2"/>
        <v>30</v>
      </c>
      <c r="AB20" s="113">
        <f t="shared" si="2"/>
        <v>1</v>
      </c>
    </row>
    <row r="21" spans="2:28" ht="15.95" customHeight="1" thickBot="1" x14ac:dyDescent="0.3">
      <c r="B21" s="148">
        <v>9</v>
      </c>
      <c r="C21" s="249" t="s">
        <v>193</v>
      </c>
      <c r="D21" s="374" t="s">
        <v>265</v>
      </c>
      <c r="E21" s="137"/>
      <c r="F21" s="132"/>
      <c r="G21" s="132"/>
      <c r="H21" s="132"/>
      <c r="I21" s="132"/>
      <c r="J21" s="132"/>
      <c r="K21" s="132"/>
      <c r="L21" s="136"/>
      <c r="M21" s="201"/>
      <c r="N21" s="135"/>
      <c r="O21" s="134"/>
      <c r="P21" s="133">
        <v>6</v>
      </c>
      <c r="Q21" s="140">
        <v>8</v>
      </c>
      <c r="R21" s="140"/>
      <c r="S21" s="132">
        <v>12</v>
      </c>
      <c r="T21" s="132"/>
      <c r="U21" s="132"/>
      <c r="V21" s="132"/>
      <c r="W21" s="131">
        <v>24</v>
      </c>
      <c r="X21" s="239">
        <f t="shared" si="0"/>
        <v>50</v>
      </c>
      <c r="Y21" s="275">
        <f t="shared" si="1"/>
        <v>2</v>
      </c>
      <c r="Z21" s="204" t="s">
        <v>36</v>
      </c>
      <c r="AA21" s="274">
        <f t="shared" si="2"/>
        <v>50</v>
      </c>
      <c r="AB21" s="113">
        <f t="shared" si="2"/>
        <v>2</v>
      </c>
    </row>
    <row r="22" spans="2:28" ht="15.6" customHeight="1" thickBot="1" x14ac:dyDescent="0.3">
      <c r="B22" s="148">
        <v>10</v>
      </c>
      <c r="C22" s="249" t="s">
        <v>271</v>
      </c>
      <c r="D22" s="374" t="s">
        <v>194</v>
      </c>
      <c r="E22" s="133">
        <v>6</v>
      </c>
      <c r="F22" s="140">
        <v>8</v>
      </c>
      <c r="G22" s="140"/>
      <c r="H22" s="132">
        <v>12</v>
      </c>
      <c r="I22" s="132"/>
      <c r="J22" s="132"/>
      <c r="K22" s="132"/>
      <c r="L22" s="131">
        <v>4</v>
      </c>
      <c r="M22" s="201">
        <f t="shared" si="3"/>
        <v>30</v>
      </c>
      <c r="N22" s="135">
        <f t="shared" si="4"/>
        <v>1</v>
      </c>
      <c r="O22" s="134" t="s">
        <v>36</v>
      </c>
      <c r="P22" s="133"/>
      <c r="Q22" s="140"/>
      <c r="R22" s="140"/>
      <c r="S22" s="132"/>
      <c r="T22" s="132"/>
      <c r="U22" s="132"/>
      <c r="V22" s="132"/>
      <c r="W22" s="131"/>
      <c r="X22" s="239"/>
      <c r="Y22" s="275"/>
      <c r="Z22" s="204"/>
      <c r="AA22" s="274">
        <f t="shared" si="2"/>
        <v>30</v>
      </c>
      <c r="AB22" s="113">
        <f t="shared" si="2"/>
        <v>1</v>
      </c>
    </row>
    <row r="23" spans="2:28" ht="15.95" customHeight="1" thickBot="1" x14ac:dyDescent="0.3">
      <c r="B23" s="148">
        <v>11</v>
      </c>
      <c r="C23" s="249" t="s">
        <v>195</v>
      </c>
      <c r="D23" s="374" t="s">
        <v>194</v>
      </c>
      <c r="E23" s="137"/>
      <c r="F23" s="132"/>
      <c r="G23" s="132"/>
      <c r="H23" s="132"/>
      <c r="I23" s="132"/>
      <c r="J23" s="132"/>
      <c r="K23" s="132"/>
      <c r="L23" s="136"/>
      <c r="M23" s="201"/>
      <c r="N23" s="135"/>
      <c r="O23" s="134"/>
      <c r="P23" s="133">
        <v>6</v>
      </c>
      <c r="Q23" s="140">
        <v>8</v>
      </c>
      <c r="R23" s="140"/>
      <c r="S23" s="132">
        <v>12</v>
      </c>
      <c r="T23" s="132"/>
      <c r="U23" s="132"/>
      <c r="V23" s="132"/>
      <c r="W23" s="131">
        <v>24</v>
      </c>
      <c r="X23" s="239">
        <f t="shared" si="0"/>
        <v>50</v>
      </c>
      <c r="Y23" s="275">
        <f t="shared" si="1"/>
        <v>2</v>
      </c>
      <c r="Z23" s="207" t="s">
        <v>37</v>
      </c>
      <c r="AA23" s="274">
        <f t="shared" si="2"/>
        <v>50</v>
      </c>
      <c r="AB23" s="113">
        <f t="shared" si="2"/>
        <v>2</v>
      </c>
    </row>
    <row r="24" spans="2:28" ht="15.6" customHeight="1" thickBot="1" x14ac:dyDescent="0.3">
      <c r="B24" s="148">
        <v>12</v>
      </c>
      <c r="C24" s="249" t="s">
        <v>270</v>
      </c>
      <c r="D24" s="374" t="s">
        <v>257</v>
      </c>
      <c r="E24" s="137">
        <v>6</v>
      </c>
      <c r="F24" s="132">
        <v>8</v>
      </c>
      <c r="G24" s="132"/>
      <c r="H24" s="132">
        <v>12</v>
      </c>
      <c r="I24" s="132"/>
      <c r="J24" s="132"/>
      <c r="K24" s="132"/>
      <c r="L24" s="136">
        <v>24</v>
      </c>
      <c r="M24" s="201">
        <f t="shared" si="3"/>
        <v>50</v>
      </c>
      <c r="N24" s="135">
        <f t="shared" si="4"/>
        <v>2</v>
      </c>
      <c r="O24" s="134" t="s">
        <v>37</v>
      </c>
      <c r="P24" s="133"/>
      <c r="Q24" s="140"/>
      <c r="R24" s="140"/>
      <c r="S24" s="132"/>
      <c r="T24" s="132"/>
      <c r="U24" s="132"/>
      <c r="V24" s="132"/>
      <c r="W24" s="131"/>
      <c r="X24" s="239"/>
      <c r="Y24" s="275"/>
      <c r="Z24" s="207"/>
      <c r="AA24" s="274">
        <f t="shared" si="2"/>
        <v>50</v>
      </c>
      <c r="AB24" s="113">
        <f t="shared" si="2"/>
        <v>2</v>
      </c>
    </row>
    <row r="25" spans="2:28" ht="15.95" customHeight="1" thickBot="1" x14ac:dyDescent="0.3">
      <c r="B25" s="148">
        <v>13</v>
      </c>
      <c r="C25" s="249" t="s">
        <v>196</v>
      </c>
      <c r="D25" s="374" t="s">
        <v>197</v>
      </c>
      <c r="E25" s="133"/>
      <c r="F25" s="140"/>
      <c r="G25" s="140"/>
      <c r="H25" s="132"/>
      <c r="I25" s="132"/>
      <c r="J25" s="132"/>
      <c r="K25" s="132"/>
      <c r="L25" s="131"/>
      <c r="M25" s="276"/>
      <c r="N25" s="277"/>
      <c r="O25" s="134"/>
      <c r="P25" s="137">
        <v>6</v>
      </c>
      <c r="Q25" s="132">
        <v>8</v>
      </c>
      <c r="R25" s="132"/>
      <c r="S25" s="132">
        <v>12</v>
      </c>
      <c r="T25" s="132"/>
      <c r="U25" s="132"/>
      <c r="V25" s="132"/>
      <c r="W25" s="136">
        <v>24</v>
      </c>
      <c r="X25" s="239">
        <f t="shared" si="0"/>
        <v>50</v>
      </c>
      <c r="Y25" s="275">
        <f t="shared" si="1"/>
        <v>2</v>
      </c>
      <c r="Z25" s="207" t="s">
        <v>37</v>
      </c>
      <c r="AA25" s="274">
        <f t="shared" si="2"/>
        <v>50</v>
      </c>
      <c r="AB25" s="113">
        <f t="shared" si="2"/>
        <v>2</v>
      </c>
    </row>
    <row r="26" spans="2:28" ht="15.95" customHeight="1" thickBot="1" x14ac:dyDescent="0.3">
      <c r="B26" s="148">
        <v>14</v>
      </c>
      <c r="C26" s="278" t="s">
        <v>272</v>
      </c>
      <c r="D26" s="378" t="s">
        <v>93</v>
      </c>
      <c r="E26" s="279">
        <v>9</v>
      </c>
      <c r="F26" s="280">
        <v>12</v>
      </c>
      <c r="G26" s="280"/>
      <c r="H26" s="280">
        <v>18</v>
      </c>
      <c r="I26" s="280"/>
      <c r="J26" s="280"/>
      <c r="K26" s="280"/>
      <c r="L26" s="281">
        <v>21</v>
      </c>
      <c r="M26" s="282">
        <f t="shared" si="3"/>
        <v>60</v>
      </c>
      <c r="N26" s="283">
        <v>2</v>
      </c>
      <c r="O26" s="383" t="s">
        <v>36</v>
      </c>
      <c r="P26" s="279"/>
      <c r="Q26" s="280"/>
      <c r="R26" s="280"/>
      <c r="S26" s="280"/>
      <c r="T26" s="280"/>
      <c r="U26" s="280"/>
      <c r="V26" s="280"/>
      <c r="W26" s="281"/>
      <c r="X26" s="285"/>
      <c r="Y26" s="286"/>
      <c r="Z26" s="284"/>
      <c r="AA26" s="287">
        <f t="shared" ref="AA26:AA28" si="5">SUM(E26:L26)+SUM(P26:W26)</f>
        <v>60</v>
      </c>
      <c r="AB26" s="288">
        <f t="shared" ref="AB26:AB29" si="6">SUM(N26+Y26)</f>
        <v>2</v>
      </c>
    </row>
    <row r="27" spans="2:28" ht="15.95" customHeight="1" thickBot="1" x14ac:dyDescent="0.3">
      <c r="B27" s="148">
        <v>15</v>
      </c>
      <c r="C27" s="278" t="s">
        <v>273</v>
      </c>
      <c r="D27" s="378" t="s">
        <v>197</v>
      </c>
      <c r="E27" s="279"/>
      <c r="F27" s="280"/>
      <c r="G27" s="280"/>
      <c r="H27" s="280"/>
      <c r="I27" s="280"/>
      <c r="J27" s="280"/>
      <c r="K27" s="280"/>
      <c r="L27" s="281"/>
      <c r="M27" s="282"/>
      <c r="N27" s="289"/>
      <c r="O27" s="383"/>
      <c r="P27" s="279">
        <v>9</v>
      </c>
      <c r="Q27" s="280">
        <v>12</v>
      </c>
      <c r="R27" s="280"/>
      <c r="S27" s="280">
        <v>18</v>
      </c>
      <c r="T27" s="280"/>
      <c r="U27" s="280"/>
      <c r="V27" s="280"/>
      <c r="W27" s="281">
        <v>11</v>
      </c>
      <c r="X27" s="282">
        <f t="shared" ref="X27" si="7">SUM(P27:W27)</f>
        <v>50</v>
      </c>
      <c r="Y27" s="290">
        <v>2</v>
      </c>
      <c r="Z27" s="383" t="s">
        <v>37</v>
      </c>
      <c r="AA27" s="287">
        <f t="shared" si="5"/>
        <v>50</v>
      </c>
      <c r="AB27" s="288">
        <f t="shared" si="6"/>
        <v>2</v>
      </c>
    </row>
    <row r="28" spans="2:28" ht="15.95" customHeight="1" thickBot="1" x14ac:dyDescent="0.3">
      <c r="B28" s="148">
        <v>16</v>
      </c>
      <c r="C28" s="278" t="s">
        <v>274</v>
      </c>
      <c r="D28" s="378" t="s">
        <v>146</v>
      </c>
      <c r="E28" s="279">
        <v>9</v>
      </c>
      <c r="F28" s="280">
        <v>12</v>
      </c>
      <c r="G28" s="280"/>
      <c r="H28" s="280">
        <v>18</v>
      </c>
      <c r="I28" s="280"/>
      <c r="J28" s="280"/>
      <c r="K28" s="280"/>
      <c r="L28" s="281">
        <v>11</v>
      </c>
      <c r="M28" s="282">
        <f t="shared" si="3"/>
        <v>50</v>
      </c>
      <c r="N28" s="289">
        <v>2</v>
      </c>
      <c r="O28" s="383" t="s">
        <v>37</v>
      </c>
      <c r="P28" s="279"/>
      <c r="Q28" s="280"/>
      <c r="R28" s="280"/>
      <c r="S28" s="280"/>
      <c r="T28" s="280"/>
      <c r="U28" s="280"/>
      <c r="V28" s="280"/>
      <c r="W28" s="281"/>
      <c r="X28" s="285"/>
      <c r="Y28" s="286"/>
      <c r="Z28" s="383"/>
      <c r="AA28" s="287">
        <f t="shared" si="5"/>
        <v>50</v>
      </c>
      <c r="AB28" s="288">
        <f t="shared" si="6"/>
        <v>2</v>
      </c>
    </row>
    <row r="29" spans="2:28" ht="15.95" customHeight="1" thickBot="1" x14ac:dyDescent="0.3">
      <c r="B29" s="148">
        <v>17</v>
      </c>
      <c r="C29" s="278" t="s">
        <v>275</v>
      </c>
      <c r="D29" s="378" t="s">
        <v>261</v>
      </c>
      <c r="E29" s="279"/>
      <c r="F29" s="280"/>
      <c r="G29" s="280"/>
      <c r="H29" s="280"/>
      <c r="I29" s="280"/>
      <c r="J29" s="280"/>
      <c r="K29" s="280"/>
      <c r="L29" s="281"/>
      <c r="M29" s="282"/>
      <c r="N29" s="289"/>
      <c r="O29" s="383"/>
      <c r="P29" s="279">
        <v>18</v>
      </c>
      <c r="Q29" s="280">
        <v>22</v>
      </c>
      <c r="R29" s="280"/>
      <c r="S29" s="280">
        <v>33</v>
      </c>
      <c r="T29" s="280"/>
      <c r="U29" s="280"/>
      <c r="V29" s="280"/>
      <c r="W29" s="281">
        <v>17</v>
      </c>
      <c r="X29" s="282">
        <f t="shared" ref="X29" si="8">SUM(P29:W29)</f>
        <v>90</v>
      </c>
      <c r="Y29" s="290">
        <v>3</v>
      </c>
      <c r="Z29" s="383" t="s">
        <v>37</v>
      </c>
      <c r="AA29" s="287">
        <f t="shared" ref="AA29:AA30" si="9">SUM(E29:L29)+SUM(P29:W29)</f>
        <v>90</v>
      </c>
      <c r="AB29" s="288">
        <f t="shared" si="6"/>
        <v>3</v>
      </c>
    </row>
    <row r="30" spans="2:28" ht="15.95" customHeight="1" thickBot="1" x14ac:dyDescent="0.3">
      <c r="B30" s="148">
        <v>18</v>
      </c>
      <c r="C30" s="278" t="s">
        <v>198</v>
      </c>
      <c r="D30" s="378" t="s">
        <v>162</v>
      </c>
      <c r="E30" s="279">
        <v>6</v>
      </c>
      <c r="F30" s="280">
        <v>8</v>
      </c>
      <c r="G30" s="280"/>
      <c r="H30" s="280">
        <v>12</v>
      </c>
      <c r="I30" s="280"/>
      <c r="J30" s="280"/>
      <c r="K30" s="280"/>
      <c r="L30" s="281">
        <v>24</v>
      </c>
      <c r="M30" s="282">
        <f t="shared" ref="M30:M34" si="10">SUM(E30:L30)</f>
        <v>50</v>
      </c>
      <c r="N30" s="289">
        <v>2</v>
      </c>
      <c r="O30" s="383" t="s">
        <v>36</v>
      </c>
      <c r="P30" s="279"/>
      <c r="Q30" s="280"/>
      <c r="R30" s="280"/>
      <c r="S30" s="280"/>
      <c r="T30" s="280"/>
      <c r="U30" s="280"/>
      <c r="V30" s="280"/>
      <c r="W30" s="281"/>
      <c r="X30" s="285"/>
      <c r="Y30" s="286"/>
      <c r="Z30" s="383"/>
      <c r="AA30" s="287">
        <f t="shared" si="9"/>
        <v>50</v>
      </c>
      <c r="AB30" s="291">
        <f>SUM(N30+Y30)</f>
        <v>2</v>
      </c>
    </row>
    <row r="31" spans="2:28" s="273" customFormat="1" ht="15.75" customHeight="1" thickBot="1" x14ac:dyDescent="0.3">
      <c r="B31" s="148">
        <v>19</v>
      </c>
      <c r="C31" s="249" t="s">
        <v>199</v>
      </c>
      <c r="D31" s="374" t="s">
        <v>264</v>
      </c>
      <c r="E31" s="133">
        <v>3</v>
      </c>
      <c r="F31" s="132">
        <v>14</v>
      </c>
      <c r="G31" s="132"/>
      <c r="H31" s="132">
        <v>21</v>
      </c>
      <c r="I31" s="132"/>
      <c r="J31" s="132"/>
      <c r="K31" s="132">
        <v>6</v>
      </c>
      <c r="L31" s="131">
        <v>6</v>
      </c>
      <c r="M31" s="201">
        <f t="shared" si="10"/>
        <v>50</v>
      </c>
      <c r="N31" s="292">
        <f t="shared" ref="N31:N38" si="11">QUOTIENT(M31,25)</f>
        <v>2</v>
      </c>
      <c r="O31" s="134" t="s">
        <v>36</v>
      </c>
      <c r="P31" s="137"/>
      <c r="Q31" s="132"/>
      <c r="R31" s="132"/>
      <c r="S31" s="132"/>
      <c r="T31" s="132"/>
      <c r="U31" s="132"/>
      <c r="V31" s="132"/>
      <c r="W31" s="136"/>
      <c r="X31" s="239"/>
      <c r="Y31" s="275"/>
      <c r="Z31" s="207"/>
      <c r="AA31" s="239">
        <f t="shared" ref="AA31:AB35" si="12">M31+X31</f>
        <v>50</v>
      </c>
      <c r="AB31" s="113">
        <f t="shared" si="12"/>
        <v>2</v>
      </c>
    </row>
    <row r="32" spans="2:28" s="273" customFormat="1" ht="15.6" customHeight="1" thickBot="1" x14ac:dyDescent="0.3">
      <c r="B32" s="148">
        <v>20</v>
      </c>
      <c r="C32" s="249" t="s">
        <v>200</v>
      </c>
      <c r="D32" s="374" t="s">
        <v>201</v>
      </c>
      <c r="E32" s="133"/>
      <c r="F32" s="132"/>
      <c r="G32" s="132"/>
      <c r="H32" s="132"/>
      <c r="I32" s="132"/>
      <c r="J32" s="132"/>
      <c r="K32" s="132"/>
      <c r="L32" s="131"/>
      <c r="M32" s="201"/>
      <c r="N32" s="292"/>
      <c r="O32" s="134"/>
      <c r="P32" s="206">
        <v>6</v>
      </c>
      <c r="Q32" s="132">
        <v>4</v>
      </c>
      <c r="R32" s="132">
        <v>6</v>
      </c>
      <c r="S32" s="132"/>
      <c r="T32" s="132"/>
      <c r="U32" s="132"/>
      <c r="V32" s="132"/>
      <c r="W32" s="131">
        <v>9</v>
      </c>
      <c r="X32" s="239">
        <f t="shared" ref="X32:X35" si="13">SUM(P32:W32)</f>
        <v>25</v>
      </c>
      <c r="Y32" s="275">
        <f t="shared" ref="Y32:Y35" si="14">QUOTIENT(X32,25)</f>
        <v>1</v>
      </c>
      <c r="Z32" s="134" t="s">
        <v>36</v>
      </c>
      <c r="AA32" s="239">
        <f t="shared" si="12"/>
        <v>25</v>
      </c>
      <c r="AB32" s="113">
        <f t="shared" si="12"/>
        <v>1</v>
      </c>
    </row>
    <row r="33" spans="2:28" s="302" customFormat="1" ht="15.95" customHeight="1" thickBot="1" x14ac:dyDescent="0.3">
      <c r="B33" s="293">
        <v>21</v>
      </c>
      <c r="C33" s="294" t="s">
        <v>202</v>
      </c>
      <c r="D33" s="379" t="s">
        <v>277</v>
      </c>
      <c r="E33" s="295">
        <v>12</v>
      </c>
      <c r="F33" s="296">
        <v>8</v>
      </c>
      <c r="G33" s="297">
        <v>12</v>
      </c>
      <c r="H33" s="297"/>
      <c r="I33" s="297"/>
      <c r="J33" s="297"/>
      <c r="K33" s="297"/>
      <c r="L33" s="298">
        <v>18</v>
      </c>
      <c r="M33" s="201">
        <f t="shared" si="10"/>
        <v>50</v>
      </c>
      <c r="N33" s="299">
        <f t="shared" si="11"/>
        <v>2</v>
      </c>
      <c r="O33" s="232" t="s">
        <v>37</v>
      </c>
      <c r="P33" s="295"/>
      <c r="Q33" s="297"/>
      <c r="R33" s="297"/>
      <c r="S33" s="297"/>
      <c r="T33" s="297"/>
      <c r="U33" s="297"/>
      <c r="V33" s="297"/>
      <c r="W33" s="298"/>
      <c r="X33" s="239"/>
      <c r="Y33" s="300"/>
      <c r="Z33" s="301"/>
      <c r="AA33" s="239">
        <f t="shared" si="12"/>
        <v>50</v>
      </c>
      <c r="AB33" s="237">
        <f t="shared" si="12"/>
        <v>2</v>
      </c>
    </row>
    <row r="34" spans="2:28" ht="15.95" customHeight="1" thickBot="1" x14ac:dyDescent="0.3">
      <c r="B34" s="148">
        <v>22</v>
      </c>
      <c r="C34" s="249" t="s">
        <v>203</v>
      </c>
      <c r="D34" s="374" t="s">
        <v>267</v>
      </c>
      <c r="E34" s="137">
        <v>15</v>
      </c>
      <c r="F34" s="140">
        <v>20</v>
      </c>
      <c r="G34" s="132"/>
      <c r="H34" s="132">
        <v>30</v>
      </c>
      <c r="I34" s="132"/>
      <c r="J34" s="132"/>
      <c r="K34" s="132"/>
      <c r="L34" s="136">
        <v>10</v>
      </c>
      <c r="M34" s="201">
        <f t="shared" si="10"/>
        <v>75</v>
      </c>
      <c r="N34" s="292">
        <f t="shared" si="11"/>
        <v>3</v>
      </c>
      <c r="O34" s="134" t="s">
        <v>37</v>
      </c>
      <c r="P34" s="137"/>
      <c r="Q34" s="132"/>
      <c r="R34" s="132"/>
      <c r="S34" s="132"/>
      <c r="T34" s="132"/>
      <c r="U34" s="132"/>
      <c r="V34" s="132"/>
      <c r="W34" s="136"/>
      <c r="X34" s="239"/>
      <c r="Y34" s="275"/>
      <c r="Z34" s="207"/>
      <c r="AA34" s="274">
        <f t="shared" si="12"/>
        <v>75</v>
      </c>
      <c r="AB34" s="113">
        <f t="shared" si="12"/>
        <v>3</v>
      </c>
    </row>
    <row r="35" spans="2:28" ht="15.95" customHeight="1" thickBot="1" x14ac:dyDescent="0.3">
      <c r="B35" s="148">
        <v>23</v>
      </c>
      <c r="C35" s="249" t="s">
        <v>204</v>
      </c>
      <c r="D35" s="374" t="s">
        <v>194</v>
      </c>
      <c r="E35" s="133"/>
      <c r="F35" s="140"/>
      <c r="G35" s="140"/>
      <c r="H35" s="132"/>
      <c r="I35" s="132"/>
      <c r="J35" s="132"/>
      <c r="K35" s="132"/>
      <c r="L35" s="131"/>
      <c r="M35" s="201"/>
      <c r="N35" s="292"/>
      <c r="O35" s="134"/>
      <c r="P35" s="206">
        <v>9</v>
      </c>
      <c r="Q35" s="140">
        <v>12</v>
      </c>
      <c r="R35" s="140"/>
      <c r="S35" s="132">
        <v>18</v>
      </c>
      <c r="T35" s="132"/>
      <c r="U35" s="132"/>
      <c r="V35" s="132"/>
      <c r="W35" s="131">
        <v>11</v>
      </c>
      <c r="X35" s="239">
        <f t="shared" si="13"/>
        <v>50</v>
      </c>
      <c r="Y35" s="275">
        <f t="shared" si="14"/>
        <v>2</v>
      </c>
      <c r="Z35" s="134" t="s">
        <v>36</v>
      </c>
      <c r="AA35" s="274">
        <f t="shared" si="12"/>
        <v>50</v>
      </c>
      <c r="AB35" s="113">
        <f t="shared" si="12"/>
        <v>2</v>
      </c>
    </row>
    <row r="36" spans="2:28" ht="15.75" thickBot="1" x14ac:dyDescent="0.3">
      <c r="B36" s="148">
        <v>24</v>
      </c>
      <c r="C36" s="278" t="s">
        <v>205</v>
      </c>
      <c r="D36" s="378" t="s">
        <v>268</v>
      </c>
      <c r="E36" s="279">
        <v>6</v>
      </c>
      <c r="F36" s="280">
        <v>8</v>
      </c>
      <c r="G36" s="280"/>
      <c r="H36" s="280">
        <v>12</v>
      </c>
      <c r="I36" s="280"/>
      <c r="J36" s="280"/>
      <c r="K36" s="280"/>
      <c r="L36" s="281">
        <v>24</v>
      </c>
      <c r="M36" s="282">
        <f>SUM(E36:L36)</f>
        <v>50</v>
      </c>
      <c r="N36" s="303">
        <v>2</v>
      </c>
      <c r="O36" s="383" t="s">
        <v>36</v>
      </c>
      <c r="P36" s="279"/>
      <c r="Q36" s="280"/>
      <c r="R36" s="280"/>
      <c r="S36" s="280"/>
      <c r="T36" s="280"/>
      <c r="U36" s="280"/>
      <c r="V36" s="280"/>
      <c r="W36" s="281"/>
      <c r="X36" s="285"/>
      <c r="Y36" s="303"/>
      <c r="Z36" s="284"/>
      <c r="AA36" s="287">
        <f t="shared" ref="AA36:AA37" si="15">SUM(E36:L36)+SUM(P36:W36)</f>
        <v>50</v>
      </c>
      <c r="AB36" s="288">
        <f t="shared" ref="AB36:AB37" si="16">SUM(N36+Y36)</f>
        <v>2</v>
      </c>
    </row>
    <row r="37" spans="2:28" ht="15.75" thickBot="1" x14ac:dyDescent="0.3">
      <c r="B37" s="148">
        <v>25</v>
      </c>
      <c r="C37" s="278" t="s">
        <v>206</v>
      </c>
      <c r="D37" s="378" t="s">
        <v>212</v>
      </c>
      <c r="E37" s="304"/>
      <c r="F37" s="210"/>
      <c r="G37" s="210"/>
      <c r="H37" s="211"/>
      <c r="I37" s="211"/>
      <c r="J37" s="211"/>
      <c r="K37" s="211"/>
      <c r="L37" s="212"/>
      <c r="M37" s="239"/>
      <c r="N37" s="305"/>
      <c r="O37" s="306"/>
      <c r="P37" s="279">
        <v>12</v>
      </c>
      <c r="Q37" s="280">
        <v>16</v>
      </c>
      <c r="R37" s="280"/>
      <c r="S37" s="280">
        <v>24</v>
      </c>
      <c r="T37" s="280"/>
      <c r="U37" s="280"/>
      <c r="V37" s="280"/>
      <c r="W37" s="281">
        <v>8</v>
      </c>
      <c r="X37" s="282">
        <f t="shared" ref="X37" si="17">SUM(P37:W37)</f>
        <v>60</v>
      </c>
      <c r="Y37" s="303">
        <v>2</v>
      </c>
      <c r="Z37" s="284" t="s">
        <v>37</v>
      </c>
      <c r="AA37" s="287">
        <f t="shared" si="15"/>
        <v>60</v>
      </c>
      <c r="AB37" s="288">
        <f t="shared" si="16"/>
        <v>2</v>
      </c>
    </row>
    <row r="38" spans="2:28" ht="15.75" thickBot="1" x14ac:dyDescent="0.3">
      <c r="B38" s="148">
        <v>26</v>
      </c>
      <c r="C38" s="249" t="s">
        <v>207</v>
      </c>
      <c r="D38" s="380" t="s">
        <v>208</v>
      </c>
      <c r="E38" s="137">
        <v>30</v>
      </c>
      <c r="F38" s="132">
        <v>18</v>
      </c>
      <c r="G38" s="132">
        <v>27</v>
      </c>
      <c r="H38" s="132"/>
      <c r="I38" s="132"/>
      <c r="J38" s="132"/>
      <c r="K38" s="132"/>
      <c r="L38" s="136">
        <v>15</v>
      </c>
      <c r="M38" s="239">
        <f t="shared" ref="M38" si="18">SUM(E38:L38)</f>
        <v>90</v>
      </c>
      <c r="N38" s="292">
        <f t="shared" si="11"/>
        <v>3</v>
      </c>
      <c r="O38" s="134" t="s">
        <v>37</v>
      </c>
      <c r="P38" s="205"/>
      <c r="Q38" s="132"/>
      <c r="R38" s="132"/>
      <c r="S38" s="132"/>
      <c r="T38" s="132"/>
      <c r="U38" s="132"/>
      <c r="V38" s="132"/>
      <c r="W38" s="136"/>
      <c r="X38" s="239"/>
      <c r="Y38" s="275"/>
      <c r="Z38" s="115"/>
      <c r="AA38" s="274">
        <f t="shared" ref="AA38:AB38" si="19">M38+X38</f>
        <v>90</v>
      </c>
      <c r="AB38" s="113">
        <f t="shared" si="19"/>
        <v>3</v>
      </c>
    </row>
    <row r="39" spans="2:28" ht="15.75" thickBot="1" x14ac:dyDescent="0.3">
      <c r="B39" s="148">
        <v>27</v>
      </c>
      <c r="C39" s="307" t="s">
        <v>165</v>
      </c>
      <c r="D39" s="381"/>
      <c r="E39" s="308">
        <v>18</v>
      </c>
      <c r="F39" s="222">
        <v>8</v>
      </c>
      <c r="G39" s="222">
        <v>12</v>
      </c>
      <c r="H39" s="222"/>
      <c r="I39" s="222"/>
      <c r="J39" s="222"/>
      <c r="K39" s="222"/>
      <c r="L39" s="223">
        <v>37</v>
      </c>
      <c r="M39" s="239">
        <f t="shared" si="3"/>
        <v>75</v>
      </c>
      <c r="N39" s="292">
        <f t="shared" si="4"/>
        <v>3</v>
      </c>
      <c r="O39" s="309" t="s">
        <v>36</v>
      </c>
      <c r="P39" s="224"/>
      <c r="Q39" s="225"/>
      <c r="R39" s="222"/>
      <c r="S39" s="225"/>
      <c r="T39" s="222"/>
      <c r="U39" s="222"/>
      <c r="V39" s="222"/>
      <c r="W39" s="226"/>
      <c r="X39" s="239"/>
      <c r="Y39" s="275"/>
      <c r="Z39" s="310"/>
      <c r="AA39" s="274">
        <f t="shared" si="2"/>
        <v>75</v>
      </c>
      <c r="AB39" s="311">
        <f t="shared" si="2"/>
        <v>3</v>
      </c>
    </row>
    <row r="40" spans="2:28" ht="15.75" thickBot="1" x14ac:dyDescent="0.3">
      <c r="B40" s="148">
        <v>28</v>
      </c>
      <c r="C40" s="249" t="s">
        <v>167</v>
      </c>
      <c r="D40" s="376"/>
      <c r="E40" s="137"/>
      <c r="F40" s="132"/>
      <c r="G40" s="132"/>
      <c r="H40" s="132"/>
      <c r="I40" s="132"/>
      <c r="J40" s="132"/>
      <c r="K40" s="132"/>
      <c r="L40" s="136"/>
      <c r="M40" s="239"/>
      <c r="N40" s="292"/>
      <c r="O40" s="134"/>
      <c r="P40" s="133">
        <v>18</v>
      </c>
      <c r="Q40" s="140">
        <v>8</v>
      </c>
      <c r="R40" s="132">
        <v>12</v>
      </c>
      <c r="S40" s="140"/>
      <c r="T40" s="132"/>
      <c r="U40" s="132"/>
      <c r="V40" s="132"/>
      <c r="W40" s="131">
        <v>37</v>
      </c>
      <c r="X40" s="239">
        <f t="shared" si="0"/>
        <v>75</v>
      </c>
      <c r="Y40" s="312">
        <f t="shared" si="1"/>
        <v>3</v>
      </c>
      <c r="Z40" s="132" t="s">
        <v>36</v>
      </c>
      <c r="AA40" s="313">
        <f t="shared" si="2"/>
        <v>75</v>
      </c>
      <c r="AB40" s="125">
        <f t="shared" si="2"/>
        <v>3</v>
      </c>
    </row>
    <row r="41" spans="2:28" s="302" customFormat="1" ht="15.75" thickBot="1" x14ac:dyDescent="0.3">
      <c r="B41" s="293">
        <v>29</v>
      </c>
      <c r="C41" s="294" t="s">
        <v>209</v>
      </c>
      <c r="D41" s="382" t="s">
        <v>279</v>
      </c>
      <c r="E41" s="295"/>
      <c r="F41" s="297"/>
      <c r="G41" s="297"/>
      <c r="H41" s="297"/>
      <c r="I41" s="297"/>
      <c r="J41" s="297">
        <v>90</v>
      </c>
      <c r="K41" s="297"/>
      <c r="L41" s="298"/>
      <c r="M41" s="239">
        <v>90</v>
      </c>
      <c r="N41" s="299">
        <v>3</v>
      </c>
      <c r="O41" s="232"/>
      <c r="P41" s="314"/>
      <c r="Q41" s="296"/>
      <c r="R41" s="297"/>
      <c r="S41" s="296"/>
      <c r="T41" s="297"/>
      <c r="U41" s="297">
        <v>90</v>
      </c>
      <c r="V41" s="297"/>
      <c r="W41" s="315"/>
      <c r="X41" s="239">
        <v>90</v>
      </c>
      <c r="Y41" s="316">
        <v>3</v>
      </c>
      <c r="Z41" s="297"/>
      <c r="AA41" s="317">
        <v>180</v>
      </c>
      <c r="AB41" s="120">
        <v>6</v>
      </c>
    </row>
    <row r="42" spans="2:28" ht="15.75" thickBot="1" x14ac:dyDescent="0.3">
      <c r="C42" s="318" t="s">
        <v>38</v>
      </c>
      <c r="D42" s="260"/>
      <c r="E42" s="319">
        <f t="shared" ref="E42:L42" si="20">SUM(E15:E40)</f>
        <v>162</v>
      </c>
      <c r="F42" s="261">
        <f t="shared" si="20"/>
        <v>158</v>
      </c>
      <c r="G42" s="261">
        <f t="shared" si="20"/>
        <v>51</v>
      </c>
      <c r="H42" s="261">
        <f t="shared" si="20"/>
        <v>186</v>
      </c>
      <c r="I42" s="261">
        <f t="shared" si="20"/>
        <v>0</v>
      </c>
      <c r="J42" s="261">
        <v>90</v>
      </c>
      <c r="K42" s="261">
        <f t="shared" si="20"/>
        <v>6</v>
      </c>
      <c r="L42" s="261">
        <f t="shared" si="20"/>
        <v>217</v>
      </c>
      <c r="M42" s="239">
        <f>SUM(M15:M41)</f>
        <v>870</v>
      </c>
      <c r="N42" s="105">
        <f>SUM(N15:N41)</f>
        <v>32</v>
      </c>
      <c r="O42" s="110"/>
      <c r="P42" s="320">
        <f t="shared" ref="P42:W42" si="21">SUM(P15:P40)</f>
        <v>135</v>
      </c>
      <c r="Q42" s="321">
        <f t="shared" si="21"/>
        <v>152</v>
      </c>
      <c r="R42" s="321">
        <f t="shared" si="21"/>
        <v>18</v>
      </c>
      <c r="S42" s="321">
        <f t="shared" si="21"/>
        <v>165</v>
      </c>
      <c r="T42" s="321">
        <f t="shared" si="21"/>
        <v>0</v>
      </c>
      <c r="U42" s="321">
        <f t="shared" si="21"/>
        <v>0</v>
      </c>
      <c r="V42" s="321">
        <f t="shared" si="21"/>
        <v>0</v>
      </c>
      <c r="W42" s="322">
        <f t="shared" si="21"/>
        <v>255</v>
      </c>
      <c r="X42" s="239">
        <f>SUM(X15:X41)</f>
        <v>815</v>
      </c>
      <c r="Y42" s="319">
        <f>SUM(Y15:Y41)</f>
        <v>31</v>
      </c>
      <c r="Z42" s="106"/>
      <c r="AA42" s="261">
        <f>SUM(AA15:AA41)</f>
        <v>1685</v>
      </c>
      <c r="AB42" s="261">
        <f>SUM(AB15:AB41)</f>
        <v>63</v>
      </c>
    </row>
    <row r="43" spans="2:28" ht="15.75" thickBot="1" x14ac:dyDescent="0.3">
      <c r="C43" s="259" t="s">
        <v>33</v>
      </c>
      <c r="D43" s="260"/>
      <c r="E43" s="483">
        <f>M42</f>
        <v>870</v>
      </c>
      <c r="F43" s="483"/>
      <c r="G43" s="483"/>
      <c r="H43" s="483"/>
      <c r="I43" s="483"/>
      <c r="J43" s="483"/>
      <c r="K43" s="483"/>
      <c r="L43" s="483"/>
      <c r="M43" s="483"/>
      <c r="N43" s="484"/>
      <c r="O43" s="101"/>
      <c r="P43" s="482">
        <f>X42</f>
        <v>815</v>
      </c>
      <c r="Q43" s="483"/>
      <c r="R43" s="483"/>
      <c r="S43" s="483"/>
      <c r="T43" s="483"/>
      <c r="U43" s="483"/>
      <c r="V43" s="483"/>
      <c r="W43" s="483"/>
      <c r="X43" s="483"/>
      <c r="Y43" s="484"/>
      <c r="Z43" s="100"/>
      <c r="AA43" s="99"/>
      <c r="AB43" s="98"/>
    </row>
    <row r="44" spans="2:28" ht="15.75" thickBot="1" x14ac:dyDescent="0.3">
      <c r="C44" s="264" t="s">
        <v>39</v>
      </c>
      <c r="D44" s="323"/>
      <c r="E44" s="483">
        <f>E43-L42</f>
        <v>653</v>
      </c>
      <c r="F44" s="483"/>
      <c r="G44" s="483"/>
      <c r="H44" s="483"/>
      <c r="I44" s="483"/>
      <c r="J44" s="483"/>
      <c r="K44" s="483"/>
      <c r="L44" s="483"/>
      <c r="M44" s="483"/>
      <c r="N44" s="484"/>
      <c r="O44" s="94"/>
      <c r="P44" s="482">
        <f>P43-W42</f>
        <v>560</v>
      </c>
      <c r="Q44" s="483"/>
      <c r="R44" s="483"/>
      <c r="S44" s="483"/>
      <c r="T44" s="483"/>
      <c r="U44" s="483"/>
      <c r="V44" s="483"/>
      <c r="W44" s="483"/>
      <c r="X44" s="483"/>
      <c r="Y44" s="484"/>
      <c r="Z44" s="93"/>
      <c r="AA44" s="92"/>
      <c r="AB44" s="91"/>
    </row>
    <row r="46" spans="2:28" x14ac:dyDescent="0.25">
      <c r="Z46" s="167"/>
    </row>
    <row r="47" spans="2:28" x14ac:dyDescent="0.25">
      <c r="C47" s="90" t="s">
        <v>40</v>
      </c>
      <c r="Z47" s="167"/>
    </row>
  </sheetData>
  <mergeCells count="20">
    <mergeCell ref="P7:U7"/>
    <mergeCell ref="P2:U2"/>
    <mergeCell ref="P3:U3"/>
    <mergeCell ref="P4:U4"/>
    <mergeCell ref="P5:U5"/>
    <mergeCell ref="P6:U6"/>
    <mergeCell ref="P8:U8"/>
    <mergeCell ref="P9:U9"/>
    <mergeCell ref="C10:E10"/>
    <mergeCell ref="B12:B14"/>
    <mergeCell ref="C12:C14"/>
    <mergeCell ref="E12:Z12"/>
    <mergeCell ref="E44:N44"/>
    <mergeCell ref="P44:Y44"/>
    <mergeCell ref="AA12:AA14"/>
    <mergeCell ref="AB12:AB14"/>
    <mergeCell ref="E13:O13"/>
    <mergeCell ref="P13:Z13"/>
    <mergeCell ref="E43:N43"/>
    <mergeCell ref="P43:Y43"/>
  </mergeCells>
  <pageMargins left="0.19685039370078741" right="0.19685039370078741" top="0.39370078740157483" bottom="0.39370078740157483" header="0" footer="0"/>
  <pageSetup paperSize="9" scale="4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6"/>
  <sheetViews>
    <sheetView topLeftCell="A4" zoomScale="80" zoomScaleNormal="80" workbookViewId="0">
      <selection activeCell="Z18" sqref="Z18"/>
    </sheetView>
  </sheetViews>
  <sheetFormatPr defaultColWidth="9.140625" defaultRowHeight="15" x14ac:dyDescent="0.25"/>
  <cols>
    <col min="1" max="1" width="9.140625" style="88"/>
    <col min="2" max="2" width="5.42578125" style="88" customWidth="1"/>
    <col min="3" max="4" width="60.140625" style="88" customWidth="1"/>
    <col min="5" max="12" width="5.7109375" style="88" customWidth="1"/>
    <col min="13" max="13" width="12.7109375" style="88" customWidth="1"/>
    <col min="14" max="17" width="5.7109375" style="88" customWidth="1"/>
    <col min="18" max="19" width="5.7109375" style="88" hidden="1" customWidth="1"/>
    <col min="20" max="23" width="5.7109375" style="88" customWidth="1"/>
    <col min="24" max="24" width="12.7109375" style="88" customWidth="1"/>
    <col min="25" max="16384" width="9.140625" style="88"/>
  </cols>
  <sheetData>
    <row r="1" spans="2:24" ht="15.75" customHeight="1" thickBot="1" x14ac:dyDescent="0.3">
      <c r="I1" s="165"/>
      <c r="J1" s="165"/>
      <c r="K1" s="165"/>
      <c r="L1" s="165"/>
      <c r="T1" s="165"/>
      <c r="U1" s="165"/>
      <c r="V1" s="165"/>
      <c r="W1" s="165"/>
      <c r="X1" s="165"/>
    </row>
    <row r="2" spans="2:24" ht="15" customHeight="1" x14ac:dyDescent="0.25">
      <c r="B2" s="155"/>
      <c r="C2" s="164" t="s">
        <v>13</v>
      </c>
      <c r="D2" s="324" t="s">
        <v>0</v>
      </c>
      <c r="I2" s="165"/>
      <c r="K2" s="155"/>
      <c r="L2" s="155"/>
      <c r="M2" s="162" t="s">
        <v>4</v>
      </c>
      <c r="N2" s="612" t="s">
        <v>21</v>
      </c>
      <c r="O2" s="613"/>
      <c r="P2" s="613"/>
      <c r="Q2" s="613"/>
      <c r="R2" s="613"/>
      <c r="S2" s="613"/>
      <c r="T2" s="241"/>
      <c r="U2" s="155"/>
      <c r="V2" s="155"/>
      <c r="W2" s="155"/>
      <c r="X2" s="155"/>
    </row>
    <row r="3" spans="2:24" ht="15" customHeight="1" x14ac:dyDescent="0.25">
      <c r="B3" s="155"/>
      <c r="C3" s="160" t="s">
        <v>1</v>
      </c>
      <c r="D3" s="325" t="s">
        <v>14</v>
      </c>
      <c r="I3" s="165"/>
      <c r="K3" s="155"/>
      <c r="L3" s="155"/>
      <c r="M3" s="158" t="s">
        <v>5</v>
      </c>
      <c r="N3" s="614" t="s">
        <v>22</v>
      </c>
      <c r="O3" s="615"/>
      <c r="P3" s="615"/>
      <c r="Q3" s="615"/>
      <c r="R3" s="615"/>
      <c r="S3" s="615"/>
      <c r="T3" s="242"/>
      <c r="U3" s="155"/>
      <c r="V3" s="155"/>
      <c r="W3" s="155"/>
      <c r="X3" s="155"/>
    </row>
    <row r="4" spans="2:24" ht="15" customHeight="1" x14ac:dyDescent="0.25">
      <c r="B4" s="155"/>
      <c r="C4" s="160" t="s">
        <v>2</v>
      </c>
      <c r="D4" s="326"/>
      <c r="I4" s="165"/>
      <c r="K4" s="155"/>
      <c r="L4" s="155"/>
      <c r="M4" s="158" t="s">
        <v>6</v>
      </c>
      <c r="N4" s="614" t="s">
        <v>23</v>
      </c>
      <c r="O4" s="615"/>
      <c r="P4" s="615"/>
      <c r="Q4" s="615"/>
      <c r="R4" s="615"/>
      <c r="S4" s="615"/>
      <c r="T4" s="242"/>
      <c r="U4" s="155"/>
      <c r="V4" s="155"/>
      <c r="W4" s="155"/>
      <c r="X4" s="155"/>
    </row>
    <row r="5" spans="2:24" ht="15" customHeight="1" x14ac:dyDescent="0.25">
      <c r="B5" s="155"/>
      <c r="C5" s="160" t="s">
        <v>15</v>
      </c>
      <c r="D5" s="325" t="s">
        <v>16</v>
      </c>
      <c r="I5" s="165"/>
      <c r="K5" s="155"/>
      <c r="L5" s="155"/>
      <c r="M5" s="158" t="s">
        <v>7</v>
      </c>
      <c r="N5" s="614" t="s">
        <v>24</v>
      </c>
      <c r="O5" s="615"/>
      <c r="P5" s="615"/>
      <c r="Q5" s="615"/>
      <c r="R5" s="615"/>
      <c r="S5" s="615"/>
      <c r="T5" s="242"/>
      <c r="U5" s="155"/>
      <c r="V5" s="155"/>
      <c r="W5" s="155"/>
      <c r="X5" s="155"/>
    </row>
    <row r="6" spans="2:24" ht="15" customHeight="1" x14ac:dyDescent="0.25">
      <c r="B6" s="155"/>
      <c r="C6" s="160" t="s">
        <v>17</v>
      </c>
      <c r="D6" s="326"/>
      <c r="I6" s="165"/>
      <c r="K6" s="155"/>
      <c r="L6" s="155"/>
      <c r="M6" s="158" t="s">
        <v>27</v>
      </c>
      <c r="N6" s="614" t="s">
        <v>28</v>
      </c>
      <c r="O6" s="615"/>
      <c r="P6" s="615"/>
      <c r="Q6" s="615"/>
      <c r="R6" s="615"/>
      <c r="S6" s="615"/>
      <c r="T6" s="242"/>
      <c r="U6" s="155"/>
      <c r="V6" s="155"/>
      <c r="W6" s="155"/>
      <c r="X6" s="155"/>
    </row>
    <row r="7" spans="2:24" ht="15" customHeight="1" thickBot="1" x14ac:dyDescent="0.3">
      <c r="B7" s="155"/>
      <c r="C7" s="160" t="s">
        <v>3</v>
      </c>
      <c r="D7" s="325" t="s">
        <v>18</v>
      </c>
      <c r="I7" s="165"/>
      <c r="K7" s="155"/>
      <c r="L7" s="155"/>
      <c r="M7" s="156" t="s">
        <v>29</v>
      </c>
      <c r="N7" s="610" t="s">
        <v>30</v>
      </c>
      <c r="O7" s="611"/>
      <c r="P7" s="611"/>
      <c r="Q7" s="611"/>
      <c r="R7" s="611"/>
      <c r="S7" s="611"/>
      <c r="T7" s="243"/>
      <c r="U7" s="155"/>
      <c r="V7" s="155"/>
      <c r="W7" s="155"/>
      <c r="X7" s="155"/>
    </row>
    <row r="8" spans="2:24" ht="15" customHeight="1" x14ac:dyDescent="0.25">
      <c r="B8" s="155"/>
      <c r="C8" s="160" t="s">
        <v>19</v>
      </c>
      <c r="D8" s="325" t="s">
        <v>184</v>
      </c>
      <c r="I8" s="165"/>
      <c r="K8" s="155"/>
      <c r="L8" s="155"/>
      <c r="T8" s="155"/>
      <c r="U8" s="155"/>
      <c r="V8" s="155"/>
      <c r="W8" s="155"/>
      <c r="X8" s="155"/>
    </row>
    <row r="9" spans="2:24" ht="15" customHeight="1" thickBot="1" x14ac:dyDescent="0.3">
      <c r="B9" s="155"/>
      <c r="C9" s="157" t="s">
        <v>20</v>
      </c>
      <c r="D9" s="394" t="s">
        <v>237</v>
      </c>
      <c r="I9" s="165"/>
      <c r="K9" s="155"/>
      <c r="L9" s="155"/>
      <c r="T9" s="155"/>
      <c r="U9" s="155"/>
      <c r="V9" s="155"/>
      <c r="W9" s="155"/>
      <c r="X9" s="155"/>
    </row>
    <row r="10" spans="2:24" ht="15" customHeight="1" x14ac:dyDescent="0.25">
      <c r="B10" s="155"/>
      <c r="C10" s="487"/>
      <c r="D10" s="487"/>
      <c r="E10" s="487"/>
      <c r="F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</row>
    <row r="11" spans="2:24" ht="15.75" thickBot="1" x14ac:dyDescent="0.3">
      <c r="B11" s="155"/>
      <c r="C11" s="487"/>
      <c r="D11" s="487"/>
      <c r="E11" s="487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</row>
    <row r="12" spans="2:24" ht="15.75" customHeight="1" thickBot="1" x14ac:dyDescent="0.3">
      <c r="B12" s="488" t="s">
        <v>31</v>
      </c>
      <c r="C12" s="491" t="s">
        <v>32</v>
      </c>
      <c r="D12" s="154"/>
      <c r="E12" s="496" t="s">
        <v>33</v>
      </c>
      <c r="F12" s="497"/>
      <c r="G12" s="497"/>
      <c r="H12" s="497"/>
      <c r="I12" s="497"/>
      <c r="J12" s="497"/>
      <c r="K12" s="497"/>
      <c r="L12" s="497"/>
      <c r="M12" s="497"/>
      <c r="N12" s="497"/>
      <c r="O12" s="497"/>
      <c r="P12" s="497"/>
      <c r="Q12" s="497"/>
      <c r="R12" s="497"/>
      <c r="S12" s="497"/>
      <c r="T12" s="497"/>
      <c r="U12" s="497"/>
      <c r="V12" s="497"/>
      <c r="W12" s="497"/>
      <c r="X12" s="498"/>
    </row>
    <row r="13" spans="2:24" ht="15.75" customHeight="1" thickBot="1" x14ac:dyDescent="0.3">
      <c r="B13" s="489"/>
      <c r="C13" s="491"/>
      <c r="D13" s="154"/>
      <c r="E13" s="496" t="s">
        <v>185</v>
      </c>
      <c r="F13" s="497"/>
      <c r="G13" s="497"/>
      <c r="H13" s="497"/>
      <c r="I13" s="497"/>
      <c r="J13" s="497"/>
      <c r="K13" s="497"/>
      <c r="L13" s="497"/>
      <c r="M13" s="498"/>
      <c r="N13" s="496" t="s">
        <v>186</v>
      </c>
      <c r="O13" s="497"/>
      <c r="P13" s="497"/>
      <c r="Q13" s="497"/>
      <c r="R13" s="497"/>
      <c r="S13" s="497"/>
      <c r="T13" s="497"/>
      <c r="U13" s="497"/>
      <c r="V13" s="497"/>
      <c r="W13" s="497"/>
      <c r="X13" s="498"/>
    </row>
    <row r="14" spans="2:24" ht="114" customHeight="1" thickBot="1" x14ac:dyDescent="0.3">
      <c r="B14" s="490"/>
      <c r="C14" s="491"/>
      <c r="D14" s="153" t="s">
        <v>69</v>
      </c>
      <c r="E14" s="244" t="s">
        <v>4</v>
      </c>
      <c r="F14" s="245" t="s">
        <v>5</v>
      </c>
      <c r="G14" s="245" t="s">
        <v>6</v>
      </c>
      <c r="H14" s="244" t="s">
        <v>7</v>
      </c>
      <c r="I14" s="245" t="s">
        <v>41</v>
      </c>
      <c r="J14" s="245" t="s">
        <v>10</v>
      </c>
      <c r="K14" s="245" t="s">
        <v>11</v>
      </c>
      <c r="L14" s="245" t="s">
        <v>12</v>
      </c>
      <c r="M14" s="152" t="s">
        <v>58</v>
      </c>
      <c r="N14" s="327" t="s">
        <v>4</v>
      </c>
      <c r="O14" s="245" t="s">
        <v>5</v>
      </c>
      <c r="P14" s="245" t="s">
        <v>6</v>
      </c>
      <c r="Q14" s="244" t="s">
        <v>7</v>
      </c>
      <c r="R14" s="244" t="s">
        <v>8</v>
      </c>
      <c r="S14" s="244" t="s">
        <v>9</v>
      </c>
      <c r="T14" s="245" t="s">
        <v>41</v>
      </c>
      <c r="U14" s="245" t="s">
        <v>29</v>
      </c>
      <c r="V14" s="245" t="s">
        <v>11</v>
      </c>
      <c r="W14" s="328" t="s">
        <v>12</v>
      </c>
      <c r="X14" s="152" t="s">
        <v>58</v>
      </c>
    </row>
    <row r="15" spans="2:24" ht="30" customHeight="1" x14ac:dyDescent="0.25">
      <c r="B15" s="148">
        <v>1</v>
      </c>
      <c r="C15" s="246" t="s">
        <v>210</v>
      </c>
      <c r="D15" s="385" t="s">
        <v>258</v>
      </c>
      <c r="E15" s="641">
        <v>18</v>
      </c>
      <c r="F15" s="643">
        <v>8</v>
      </c>
      <c r="G15" s="541">
        <v>12</v>
      </c>
      <c r="H15" s="645"/>
      <c r="I15" s="643"/>
      <c r="J15" s="639">
        <v>37</v>
      </c>
      <c r="K15" s="650">
        <f>SUM(E15:J15)</f>
        <v>75</v>
      </c>
      <c r="L15" s="652">
        <f>QUOTIENT(K15,25)</f>
        <v>3</v>
      </c>
      <c r="M15" s="488" t="s">
        <v>36</v>
      </c>
      <c r="N15" s="636"/>
      <c r="O15" s="597"/>
      <c r="P15" s="591"/>
      <c r="Q15" s="597"/>
      <c r="R15" s="247"/>
      <c r="S15" s="247"/>
      <c r="T15" s="597"/>
      <c r="U15" s="625"/>
      <c r="V15" s="628"/>
      <c r="W15" s="631"/>
      <c r="X15" s="647"/>
    </row>
    <row r="16" spans="2:24" ht="30" customHeight="1" x14ac:dyDescent="0.25">
      <c r="B16" s="139">
        <v>2</v>
      </c>
      <c r="C16" s="249" t="s">
        <v>211</v>
      </c>
      <c r="D16" s="375" t="s">
        <v>262</v>
      </c>
      <c r="E16" s="642"/>
      <c r="F16" s="644"/>
      <c r="G16" s="542"/>
      <c r="H16" s="646"/>
      <c r="I16" s="644"/>
      <c r="J16" s="640"/>
      <c r="K16" s="651"/>
      <c r="L16" s="653"/>
      <c r="M16" s="489"/>
      <c r="N16" s="637"/>
      <c r="O16" s="598"/>
      <c r="P16" s="592"/>
      <c r="Q16" s="598"/>
      <c r="R16" s="400"/>
      <c r="S16" s="400"/>
      <c r="T16" s="598"/>
      <c r="U16" s="626"/>
      <c r="V16" s="629"/>
      <c r="W16" s="632"/>
      <c r="X16" s="648"/>
    </row>
    <row r="17" spans="2:24" ht="30" customHeight="1" x14ac:dyDescent="0.25">
      <c r="B17" s="454">
        <v>3</v>
      </c>
      <c r="C17" s="469" t="s">
        <v>252</v>
      </c>
      <c r="D17" s="470" t="s">
        <v>250</v>
      </c>
      <c r="E17" s="642"/>
      <c r="F17" s="644"/>
      <c r="G17" s="542"/>
      <c r="H17" s="646"/>
      <c r="I17" s="644"/>
      <c r="J17" s="640"/>
      <c r="K17" s="651"/>
      <c r="L17" s="653"/>
      <c r="M17" s="635"/>
      <c r="N17" s="638"/>
      <c r="O17" s="581"/>
      <c r="P17" s="583"/>
      <c r="Q17" s="581"/>
      <c r="R17" s="421"/>
      <c r="S17" s="421"/>
      <c r="T17" s="581"/>
      <c r="U17" s="627"/>
      <c r="V17" s="630"/>
      <c r="W17" s="633"/>
      <c r="X17" s="649"/>
    </row>
    <row r="18" spans="2:24" ht="30" customHeight="1" x14ac:dyDescent="0.25">
      <c r="B18" s="139">
        <v>4</v>
      </c>
      <c r="C18" s="249" t="s">
        <v>213</v>
      </c>
      <c r="D18" s="375" t="s">
        <v>269</v>
      </c>
      <c r="E18" s="616"/>
      <c r="F18" s="617"/>
      <c r="G18" s="617"/>
      <c r="H18" s="617"/>
      <c r="I18" s="617"/>
      <c r="J18" s="617"/>
      <c r="K18" s="617"/>
      <c r="L18" s="618"/>
      <c r="M18" s="423"/>
      <c r="N18" s="428">
        <v>6</v>
      </c>
      <c r="O18" s="417">
        <v>8</v>
      </c>
      <c r="P18" s="415">
        <v>12</v>
      </c>
      <c r="Q18" s="417"/>
      <c r="R18" s="417"/>
      <c r="S18" s="417"/>
      <c r="T18" s="417">
        <v>12</v>
      </c>
      <c r="U18" s="417">
        <v>37</v>
      </c>
      <c r="V18" s="419">
        <f>SUM(N18:U18)</f>
        <v>75</v>
      </c>
      <c r="W18" s="451">
        <v>3</v>
      </c>
      <c r="X18" s="634" t="s">
        <v>36</v>
      </c>
    </row>
    <row r="19" spans="2:24" ht="30" customHeight="1" x14ac:dyDescent="0.25">
      <c r="B19" s="139">
        <v>5</v>
      </c>
      <c r="C19" s="249" t="s">
        <v>214</v>
      </c>
      <c r="D19" s="375" t="s">
        <v>93</v>
      </c>
      <c r="E19" s="616"/>
      <c r="F19" s="617"/>
      <c r="G19" s="617"/>
      <c r="H19" s="617"/>
      <c r="I19" s="617"/>
      <c r="J19" s="617"/>
      <c r="K19" s="617"/>
      <c r="L19" s="618"/>
      <c r="M19" s="423"/>
      <c r="N19" s="428">
        <v>18</v>
      </c>
      <c r="O19" s="417">
        <v>8</v>
      </c>
      <c r="P19" s="415">
        <v>12</v>
      </c>
      <c r="Q19" s="417"/>
      <c r="R19" s="417"/>
      <c r="S19" s="417"/>
      <c r="T19" s="417"/>
      <c r="U19" s="417">
        <v>37</v>
      </c>
      <c r="V19" s="419">
        <f>SUM(N19:U19)</f>
        <v>75</v>
      </c>
      <c r="W19" s="451">
        <v>3</v>
      </c>
      <c r="X19" s="489"/>
    </row>
    <row r="20" spans="2:24" ht="48.75" customHeight="1" x14ac:dyDescent="0.25">
      <c r="B20" s="139">
        <v>6</v>
      </c>
      <c r="C20" s="249" t="s">
        <v>215</v>
      </c>
      <c r="D20" s="386" t="s">
        <v>197</v>
      </c>
      <c r="E20" s="622"/>
      <c r="F20" s="623"/>
      <c r="G20" s="623"/>
      <c r="H20" s="623"/>
      <c r="I20" s="623"/>
      <c r="J20" s="623"/>
      <c r="K20" s="623"/>
      <c r="L20" s="624"/>
      <c r="M20" s="423"/>
      <c r="N20" s="428">
        <v>18</v>
      </c>
      <c r="O20" s="417">
        <v>8</v>
      </c>
      <c r="P20" s="415">
        <v>12</v>
      </c>
      <c r="Q20" s="417"/>
      <c r="R20" s="417"/>
      <c r="S20" s="417"/>
      <c r="T20" s="417"/>
      <c r="U20" s="417">
        <v>37</v>
      </c>
      <c r="V20" s="419">
        <f>SUM(N20:U20)</f>
        <v>75</v>
      </c>
      <c r="W20" s="451">
        <v>3</v>
      </c>
      <c r="X20" s="489"/>
    </row>
    <row r="21" spans="2:24" ht="30" customHeight="1" thickBot="1" x14ac:dyDescent="0.3">
      <c r="B21" s="401">
        <v>7</v>
      </c>
      <c r="C21" s="249" t="s">
        <v>216</v>
      </c>
      <c r="D21" s="375" t="s">
        <v>269</v>
      </c>
      <c r="E21" s="619"/>
      <c r="F21" s="620"/>
      <c r="G21" s="620"/>
      <c r="H21" s="620"/>
      <c r="I21" s="620"/>
      <c r="J21" s="620"/>
      <c r="K21" s="620"/>
      <c r="L21" s="621"/>
      <c r="M21" s="423"/>
      <c r="N21" s="438">
        <v>6</v>
      </c>
      <c r="O21" s="439">
        <v>8</v>
      </c>
      <c r="P21" s="440">
        <v>12</v>
      </c>
      <c r="Q21" s="439"/>
      <c r="R21" s="439"/>
      <c r="S21" s="439"/>
      <c r="T21" s="439">
        <v>12</v>
      </c>
      <c r="U21" s="439">
        <v>37</v>
      </c>
      <c r="V21" s="452">
        <f>SUM(N21:U21)</f>
        <v>75</v>
      </c>
      <c r="W21" s="453">
        <v>3</v>
      </c>
      <c r="X21" s="635"/>
    </row>
    <row r="22" spans="2:24" ht="15.95" customHeight="1" thickBot="1" x14ac:dyDescent="0.3">
      <c r="B22" s="258"/>
      <c r="C22" s="103" t="s">
        <v>38</v>
      </c>
      <c r="D22" s="111"/>
      <c r="E22" s="261">
        <f t="shared" ref="E22:L22" si="0">SUM(E15:E21)</f>
        <v>18</v>
      </c>
      <c r="F22" s="261">
        <f t="shared" si="0"/>
        <v>8</v>
      </c>
      <c r="G22" s="261">
        <f t="shared" si="0"/>
        <v>12</v>
      </c>
      <c r="H22" s="261"/>
      <c r="I22" s="261"/>
      <c r="J22" s="261">
        <f t="shared" si="0"/>
        <v>37</v>
      </c>
      <c r="K22" s="261">
        <v>75</v>
      </c>
      <c r="L22" s="261">
        <f t="shared" si="0"/>
        <v>3</v>
      </c>
      <c r="M22" s="329"/>
      <c r="N22" s="330"/>
      <c r="O22" s="321">
        <v>8</v>
      </c>
      <c r="P22" s="321">
        <v>12</v>
      </c>
      <c r="Q22" s="321"/>
      <c r="R22" s="321">
        <f t="shared" ref="R22:S22" si="1">SUM(R15:R21)</f>
        <v>0</v>
      </c>
      <c r="S22" s="321">
        <f t="shared" si="1"/>
        <v>0</v>
      </c>
      <c r="T22" s="321"/>
      <c r="U22" s="322">
        <v>37</v>
      </c>
      <c r="V22" s="261">
        <v>75</v>
      </c>
      <c r="W22" s="331">
        <v>3</v>
      </c>
      <c r="X22" s="262"/>
    </row>
    <row r="23" spans="2:24" ht="15.95" customHeight="1" thickBot="1" x14ac:dyDescent="0.3">
      <c r="B23" s="258"/>
      <c r="C23" s="103" t="s">
        <v>33</v>
      </c>
      <c r="D23" s="102"/>
      <c r="E23" s="482">
        <f>K22</f>
        <v>75</v>
      </c>
      <c r="F23" s="483"/>
      <c r="G23" s="483"/>
      <c r="H23" s="483"/>
      <c r="I23" s="483"/>
      <c r="J23" s="483"/>
      <c r="K23" s="483"/>
      <c r="L23" s="484"/>
      <c r="M23" s="266"/>
      <c r="N23" s="482">
        <v>75</v>
      </c>
      <c r="O23" s="483"/>
      <c r="P23" s="483"/>
      <c r="Q23" s="483"/>
      <c r="R23" s="483"/>
      <c r="S23" s="483"/>
      <c r="T23" s="483"/>
      <c r="U23" s="483"/>
      <c r="V23" s="483"/>
      <c r="W23" s="483"/>
      <c r="X23" s="266"/>
    </row>
    <row r="24" spans="2:24" ht="15.95" hidden="1" customHeight="1" thickBot="1" x14ac:dyDescent="0.3">
      <c r="B24" s="263"/>
      <c r="C24" s="96" t="s">
        <v>39</v>
      </c>
      <c r="D24" s="95"/>
      <c r="E24" s="568">
        <f>E23-J22</f>
        <v>38</v>
      </c>
      <c r="F24" s="569"/>
      <c r="G24" s="569"/>
      <c r="H24" s="569"/>
      <c r="I24" s="569"/>
      <c r="J24" s="569"/>
      <c r="K24" s="569"/>
      <c r="L24" s="570"/>
      <c r="M24" s="266"/>
      <c r="N24" s="568">
        <f>N23-U22</f>
        <v>38</v>
      </c>
      <c r="O24" s="569"/>
      <c r="P24" s="569"/>
      <c r="Q24" s="569"/>
      <c r="R24" s="569"/>
      <c r="S24" s="569"/>
      <c r="T24" s="569"/>
      <c r="U24" s="569"/>
      <c r="V24" s="569"/>
      <c r="W24" s="570"/>
      <c r="X24" s="269"/>
    </row>
    <row r="26" spans="2:24" x14ac:dyDescent="0.25">
      <c r="B26" s="90" t="s">
        <v>40</v>
      </c>
      <c r="X26" s="89"/>
    </row>
  </sheetData>
  <mergeCells count="40">
    <mergeCell ref="N7:S7"/>
    <mergeCell ref="N2:S2"/>
    <mergeCell ref="N3:S3"/>
    <mergeCell ref="N4:S4"/>
    <mergeCell ref="N5:S5"/>
    <mergeCell ref="N6:S6"/>
    <mergeCell ref="J15:J17"/>
    <mergeCell ref="C10:E10"/>
    <mergeCell ref="C11:E11"/>
    <mergeCell ref="B12:B14"/>
    <mergeCell ref="C12:C14"/>
    <mergeCell ref="E12:X12"/>
    <mergeCell ref="E13:M13"/>
    <mergeCell ref="N13:X13"/>
    <mergeCell ref="E15:E17"/>
    <mergeCell ref="F15:F17"/>
    <mergeCell ref="G15:G17"/>
    <mergeCell ref="H15:H17"/>
    <mergeCell ref="I15:I17"/>
    <mergeCell ref="X15:X17"/>
    <mergeCell ref="K15:K17"/>
    <mergeCell ref="L15:L17"/>
    <mergeCell ref="M15:M17"/>
    <mergeCell ref="N15:N17"/>
    <mergeCell ref="O15:O17"/>
    <mergeCell ref="P15:P17"/>
    <mergeCell ref="Q15:Q17"/>
    <mergeCell ref="T15:T17"/>
    <mergeCell ref="U15:U17"/>
    <mergeCell ref="V15:V17"/>
    <mergeCell ref="W15:W17"/>
    <mergeCell ref="X18:X21"/>
    <mergeCell ref="N23:W23"/>
    <mergeCell ref="E24:L24"/>
    <mergeCell ref="N24:W24"/>
    <mergeCell ref="E19:L19"/>
    <mergeCell ref="E18:L18"/>
    <mergeCell ref="E21:L21"/>
    <mergeCell ref="E20:L20"/>
    <mergeCell ref="E23:L23"/>
  </mergeCells>
  <printOptions horizontalCentered="1"/>
  <pageMargins left="0.19685039370078741" right="0.19685039370078741" top="0.39370078740157483" bottom="0.39370078740157483" header="0" footer="0"/>
  <pageSetup paperSize="9" scale="5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51"/>
  <sheetViews>
    <sheetView zoomScale="80" zoomScaleNormal="80" workbookViewId="0">
      <selection activeCell="D17" sqref="D17"/>
    </sheetView>
  </sheetViews>
  <sheetFormatPr defaultColWidth="9.140625" defaultRowHeight="15" x14ac:dyDescent="0.25"/>
  <cols>
    <col min="1" max="1" width="9.140625" style="88"/>
    <col min="2" max="2" width="5.42578125" style="88" customWidth="1"/>
    <col min="3" max="4" width="96" style="88" customWidth="1"/>
    <col min="5" max="14" width="5.7109375" style="88" customWidth="1"/>
    <col min="15" max="15" width="12.7109375" style="88" customWidth="1"/>
    <col min="16" max="24" width="5.7109375" style="88" customWidth="1"/>
    <col min="25" max="25" width="5.7109375" style="89" customWidth="1"/>
    <col min="26" max="26" width="12.7109375" style="88" customWidth="1"/>
    <col min="27" max="28" width="5.7109375" style="88" customWidth="1"/>
    <col min="29" max="16384" width="9.140625" style="88"/>
  </cols>
  <sheetData>
    <row r="1" spans="2:28" ht="15.75" customHeight="1" thickBot="1" x14ac:dyDescent="0.3"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332"/>
      <c r="Z1" s="165"/>
      <c r="AA1" s="165"/>
      <c r="AB1" s="165"/>
    </row>
    <row r="2" spans="2:28" ht="15" customHeight="1" x14ac:dyDescent="0.25">
      <c r="B2" s="155"/>
      <c r="C2" s="164" t="s">
        <v>13</v>
      </c>
      <c r="D2" s="163" t="s">
        <v>0</v>
      </c>
      <c r="K2" s="155"/>
      <c r="L2" s="155"/>
      <c r="M2" s="155"/>
      <c r="N2" s="155"/>
      <c r="O2" s="162" t="s">
        <v>4</v>
      </c>
      <c r="P2" s="478" t="s">
        <v>21</v>
      </c>
      <c r="Q2" s="478"/>
      <c r="R2" s="478"/>
      <c r="S2" s="478"/>
      <c r="T2" s="478"/>
      <c r="U2" s="479"/>
      <c r="V2" s="155"/>
      <c r="W2" s="155"/>
      <c r="X2" s="155"/>
      <c r="Y2" s="333"/>
      <c r="Z2" s="155"/>
      <c r="AA2" s="155"/>
      <c r="AB2" s="155"/>
    </row>
    <row r="3" spans="2:28" ht="15" customHeight="1" x14ac:dyDescent="0.25">
      <c r="B3" s="155"/>
      <c r="C3" s="160" t="s">
        <v>1</v>
      </c>
      <c r="D3" s="159" t="s">
        <v>14</v>
      </c>
      <c r="K3" s="155"/>
      <c r="L3" s="155"/>
      <c r="M3" s="155"/>
      <c r="N3" s="155"/>
      <c r="O3" s="158" t="s">
        <v>5</v>
      </c>
      <c r="P3" s="480" t="s">
        <v>22</v>
      </c>
      <c r="Q3" s="480"/>
      <c r="R3" s="480"/>
      <c r="S3" s="480"/>
      <c r="T3" s="480"/>
      <c r="U3" s="481"/>
      <c r="V3" s="155"/>
      <c r="W3" s="155"/>
      <c r="X3" s="155"/>
      <c r="Y3" s="333"/>
      <c r="Z3" s="155"/>
      <c r="AA3" s="155"/>
      <c r="AB3" s="155"/>
    </row>
    <row r="4" spans="2:28" ht="15" customHeight="1" x14ac:dyDescent="0.25">
      <c r="B4" s="155"/>
      <c r="C4" s="160" t="s">
        <v>2</v>
      </c>
      <c r="D4" s="161"/>
      <c r="K4" s="155"/>
      <c r="L4" s="155"/>
      <c r="M4" s="155"/>
      <c r="N4" s="155"/>
      <c r="O4" s="158" t="s">
        <v>6</v>
      </c>
      <c r="P4" s="480" t="s">
        <v>23</v>
      </c>
      <c r="Q4" s="480"/>
      <c r="R4" s="480"/>
      <c r="S4" s="480"/>
      <c r="T4" s="480"/>
      <c r="U4" s="481"/>
      <c r="V4" s="155"/>
      <c r="W4" s="155"/>
      <c r="X4" s="155"/>
      <c r="Y4" s="333"/>
      <c r="Z4" s="155"/>
      <c r="AA4" s="155"/>
      <c r="AB4" s="155"/>
    </row>
    <row r="5" spans="2:28" ht="15" customHeight="1" x14ac:dyDescent="0.25">
      <c r="B5" s="155"/>
      <c r="C5" s="160" t="s">
        <v>15</v>
      </c>
      <c r="D5" s="159" t="s">
        <v>16</v>
      </c>
      <c r="K5" s="155"/>
      <c r="L5" s="155"/>
      <c r="M5" s="155"/>
      <c r="N5" s="155"/>
      <c r="O5" s="158" t="s">
        <v>7</v>
      </c>
      <c r="P5" s="480" t="s">
        <v>24</v>
      </c>
      <c r="Q5" s="480"/>
      <c r="R5" s="480"/>
      <c r="S5" s="480"/>
      <c r="T5" s="480"/>
      <c r="U5" s="481"/>
      <c r="V5" s="155"/>
      <c r="W5" s="155"/>
      <c r="X5" s="155"/>
      <c r="Y5" s="333"/>
      <c r="Z5" s="155"/>
      <c r="AA5" s="155"/>
      <c r="AB5" s="155"/>
    </row>
    <row r="6" spans="2:28" ht="15" customHeight="1" x14ac:dyDescent="0.25">
      <c r="B6" s="155"/>
      <c r="C6" s="160" t="s">
        <v>17</v>
      </c>
      <c r="D6" s="161"/>
      <c r="K6" s="155"/>
      <c r="L6" s="155"/>
      <c r="M6" s="155"/>
      <c r="N6" s="155"/>
      <c r="O6" s="158" t="s">
        <v>8</v>
      </c>
      <c r="P6" s="480" t="s">
        <v>25</v>
      </c>
      <c r="Q6" s="480"/>
      <c r="R6" s="480"/>
      <c r="S6" s="480"/>
      <c r="T6" s="480"/>
      <c r="U6" s="481"/>
      <c r="V6" s="155"/>
      <c r="W6" s="155"/>
      <c r="X6" s="155"/>
      <c r="Y6" s="333"/>
      <c r="Z6" s="155"/>
      <c r="AA6" s="155"/>
      <c r="AB6" s="155"/>
    </row>
    <row r="7" spans="2:28" ht="15" customHeight="1" x14ac:dyDescent="0.25">
      <c r="B7" s="155"/>
      <c r="C7" s="160" t="s">
        <v>3</v>
      </c>
      <c r="D7" s="159" t="s">
        <v>18</v>
      </c>
      <c r="K7" s="155"/>
      <c r="L7" s="155"/>
      <c r="M7" s="155"/>
      <c r="N7" s="155"/>
      <c r="O7" s="158" t="s">
        <v>9</v>
      </c>
      <c r="P7" s="480" t="s">
        <v>26</v>
      </c>
      <c r="Q7" s="480"/>
      <c r="R7" s="480"/>
      <c r="S7" s="480"/>
      <c r="T7" s="480"/>
      <c r="U7" s="481"/>
      <c r="V7" s="155"/>
      <c r="W7" s="155"/>
      <c r="X7" s="155"/>
      <c r="Y7" s="333"/>
      <c r="Z7" s="155"/>
      <c r="AA7" s="155"/>
      <c r="AB7" s="155"/>
    </row>
    <row r="8" spans="2:28" ht="15" customHeight="1" x14ac:dyDescent="0.25">
      <c r="B8" s="155"/>
      <c r="C8" s="160" t="s">
        <v>19</v>
      </c>
      <c r="D8" s="159" t="s">
        <v>217</v>
      </c>
      <c r="K8" s="155"/>
      <c r="L8" s="155"/>
      <c r="M8" s="155"/>
      <c r="N8" s="155"/>
      <c r="O8" s="158" t="s">
        <v>27</v>
      </c>
      <c r="P8" s="480" t="s">
        <v>28</v>
      </c>
      <c r="Q8" s="480"/>
      <c r="R8" s="480"/>
      <c r="S8" s="480"/>
      <c r="T8" s="480"/>
      <c r="U8" s="481"/>
      <c r="V8" s="155"/>
      <c r="W8" s="155"/>
      <c r="X8" s="155"/>
      <c r="Y8" s="333"/>
      <c r="Z8" s="155"/>
      <c r="AA8" s="155"/>
      <c r="AB8" s="155"/>
    </row>
    <row r="9" spans="2:28" ht="15" customHeight="1" thickBot="1" x14ac:dyDescent="0.3">
      <c r="B9" s="155"/>
      <c r="C9" s="157" t="s">
        <v>20</v>
      </c>
      <c r="D9" s="390" t="s">
        <v>238</v>
      </c>
      <c r="K9" s="155"/>
      <c r="L9" s="155"/>
      <c r="M9" s="155"/>
      <c r="N9" s="155"/>
      <c r="O9" s="156" t="s">
        <v>29</v>
      </c>
      <c r="P9" s="485" t="s">
        <v>30</v>
      </c>
      <c r="Q9" s="485"/>
      <c r="R9" s="485"/>
      <c r="S9" s="485"/>
      <c r="T9" s="485"/>
      <c r="U9" s="486"/>
      <c r="V9" s="155"/>
      <c r="W9" s="155"/>
      <c r="X9" s="155"/>
      <c r="Y9" s="333"/>
      <c r="Z9" s="155"/>
      <c r="AA9" s="155"/>
      <c r="AB9" s="155"/>
    </row>
    <row r="10" spans="2:28" ht="15" customHeight="1" x14ac:dyDescent="0.25">
      <c r="B10" s="155"/>
      <c r="C10" s="487"/>
      <c r="D10" s="487"/>
      <c r="E10" s="487"/>
      <c r="F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333"/>
      <c r="Z10" s="155"/>
      <c r="AA10" s="155"/>
      <c r="AB10" s="155"/>
    </row>
    <row r="11" spans="2:28" ht="15.75" thickBot="1" x14ac:dyDescent="0.3">
      <c r="B11" s="155"/>
      <c r="C11" s="487"/>
      <c r="D11" s="487"/>
      <c r="E11" s="487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333"/>
      <c r="Z11" s="155"/>
      <c r="AA11" s="155"/>
      <c r="AB11" s="155"/>
    </row>
    <row r="12" spans="2:28" ht="15.75" customHeight="1" thickBot="1" x14ac:dyDescent="0.3">
      <c r="B12" s="488" t="s">
        <v>31</v>
      </c>
      <c r="C12" s="491" t="s">
        <v>218</v>
      </c>
      <c r="D12" s="154"/>
      <c r="E12" s="496" t="s">
        <v>33</v>
      </c>
      <c r="F12" s="497"/>
      <c r="G12" s="497"/>
      <c r="H12" s="497"/>
      <c r="I12" s="497"/>
      <c r="J12" s="497"/>
      <c r="K12" s="497"/>
      <c r="L12" s="497"/>
      <c r="M12" s="497"/>
      <c r="N12" s="497"/>
      <c r="O12" s="497"/>
      <c r="P12" s="497"/>
      <c r="Q12" s="497"/>
      <c r="R12" s="497"/>
      <c r="S12" s="497"/>
      <c r="T12" s="497"/>
      <c r="U12" s="497"/>
      <c r="V12" s="497"/>
      <c r="W12" s="497"/>
      <c r="X12" s="497"/>
      <c r="Y12" s="497"/>
      <c r="Z12" s="498"/>
      <c r="AA12" s="493" t="s">
        <v>34</v>
      </c>
      <c r="AB12" s="492" t="s">
        <v>35</v>
      </c>
    </row>
    <row r="13" spans="2:28" ht="15.75" customHeight="1" thickBot="1" x14ac:dyDescent="0.3">
      <c r="B13" s="489"/>
      <c r="C13" s="491"/>
      <c r="D13" s="154"/>
      <c r="E13" s="496" t="s">
        <v>233</v>
      </c>
      <c r="F13" s="497"/>
      <c r="G13" s="497"/>
      <c r="H13" s="497"/>
      <c r="I13" s="497"/>
      <c r="J13" s="497"/>
      <c r="K13" s="497"/>
      <c r="L13" s="497"/>
      <c r="M13" s="497"/>
      <c r="N13" s="497"/>
      <c r="O13" s="498"/>
      <c r="P13" s="496" t="s">
        <v>234</v>
      </c>
      <c r="Q13" s="497"/>
      <c r="R13" s="497"/>
      <c r="S13" s="497"/>
      <c r="T13" s="497"/>
      <c r="U13" s="497"/>
      <c r="V13" s="497"/>
      <c r="W13" s="497"/>
      <c r="X13" s="497"/>
      <c r="Y13" s="497"/>
      <c r="Z13" s="498"/>
      <c r="AA13" s="494"/>
      <c r="AB13" s="492"/>
    </row>
    <row r="14" spans="2:28" ht="114" customHeight="1" thickBot="1" x14ac:dyDescent="0.3">
      <c r="B14" s="490"/>
      <c r="C14" s="491"/>
      <c r="D14" s="334" t="s">
        <v>69</v>
      </c>
      <c r="E14" s="151" t="s">
        <v>4</v>
      </c>
      <c r="F14" s="150" t="s">
        <v>5</v>
      </c>
      <c r="G14" s="150" t="s">
        <v>6</v>
      </c>
      <c r="H14" s="151" t="s">
        <v>7</v>
      </c>
      <c r="I14" s="151" t="s">
        <v>8</v>
      </c>
      <c r="J14" s="151" t="s">
        <v>9</v>
      </c>
      <c r="K14" s="150" t="s">
        <v>41</v>
      </c>
      <c r="L14" s="150" t="s">
        <v>10</v>
      </c>
      <c r="M14" s="150" t="s">
        <v>11</v>
      </c>
      <c r="N14" s="150" t="s">
        <v>12</v>
      </c>
      <c r="O14" s="152" t="s">
        <v>58</v>
      </c>
      <c r="P14" s="151" t="s">
        <v>4</v>
      </c>
      <c r="Q14" s="150" t="s">
        <v>5</v>
      </c>
      <c r="R14" s="150" t="s">
        <v>6</v>
      </c>
      <c r="S14" s="151" t="s">
        <v>7</v>
      </c>
      <c r="T14" s="151" t="s">
        <v>8</v>
      </c>
      <c r="U14" s="151" t="s">
        <v>9</v>
      </c>
      <c r="V14" s="150" t="s">
        <v>41</v>
      </c>
      <c r="W14" s="150" t="s">
        <v>29</v>
      </c>
      <c r="X14" s="150" t="s">
        <v>11</v>
      </c>
      <c r="Y14" s="335" t="s">
        <v>12</v>
      </c>
      <c r="Z14" s="149" t="s">
        <v>58</v>
      </c>
      <c r="AA14" s="495"/>
      <c r="AB14" s="492"/>
    </row>
    <row r="15" spans="2:28" ht="15.95" customHeight="1" thickBot="1" x14ac:dyDescent="0.3">
      <c r="B15" s="139">
        <v>1</v>
      </c>
      <c r="C15" s="336" t="s">
        <v>219</v>
      </c>
      <c r="D15" s="387" t="s">
        <v>220</v>
      </c>
      <c r="E15" s="137"/>
      <c r="F15" s="132">
        <v>12</v>
      </c>
      <c r="G15" s="132">
        <v>18</v>
      </c>
      <c r="H15" s="132"/>
      <c r="I15" s="132"/>
      <c r="J15" s="132"/>
      <c r="K15" s="132"/>
      <c r="L15" s="136">
        <v>130</v>
      </c>
      <c r="M15" s="114">
        <f>SUM(E15:L15)</f>
        <v>160</v>
      </c>
      <c r="N15" s="135">
        <f>QUOTIENT(M15,25)</f>
        <v>6</v>
      </c>
      <c r="O15" s="337" t="s">
        <v>36</v>
      </c>
      <c r="P15" s="338"/>
      <c r="Q15" s="132">
        <v>12</v>
      </c>
      <c r="R15" s="132">
        <v>18</v>
      </c>
      <c r="S15" s="132"/>
      <c r="T15" s="132"/>
      <c r="U15" s="132"/>
      <c r="V15" s="132"/>
      <c r="W15" s="136">
        <v>130</v>
      </c>
      <c r="X15" s="114">
        <f>SUM(P15:W15)</f>
        <v>160</v>
      </c>
      <c r="Y15" s="135">
        <v>6</v>
      </c>
      <c r="Z15" s="134" t="s">
        <v>36</v>
      </c>
      <c r="AA15" s="114">
        <f>SUM(M15,X15)</f>
        <v>320</v>
      </c>
      <c r="AB15" s="113">
        <v>12</v>
      </c>
    </row>
    <row r="16" spans="2:28" s="202" customFormat="1" ht="15.95" customHeight="1" thickBot="1" x14ac:dyDescent="0.3">
      <c r="B16" s="139">
        <v>2</v>
      </c>
      <c r="C16" s="336" t="s">
        <v>221</v>
      </c>
      <c r="D16" s="387" t="s">
        <v>220</v>
      </c>
      <c r="E16" s="137"/>
      <c r="F16" s="132">
        <v>10</v>
      </c>
      <c r="G16" s="132"/>
      <c r="H16" s="132"/>
      <c r="I16" s="132"/>
      <c r="J16" s="132"/>
      <c r="K16" s="132"/>
      <c r="L16" s="136">
        <v>115</v>
      </c>
      <c r="M16" s="114">
        <f t="shared" ref="M16:M17" si="0">SUM(E16:L16)</f>
        <v>125</v>
      </c>
      <c r="N16" s="135">
        <f t="shared" ref="N16" si="1">QUOTIENT(M16,25)</f>
        <v>5</v>
      </c>
      <c r="O16" s="134" t="s">
        <v>36</v>
      </c>
      <c r="P16" s="133"/>
      <c r="Q16" s="140">
        <v>10</v>
      </c>
      <c r="R16" s="140"/>
      <c r="S16" s="132"/>
      <c r="T16" s="132"/>
      <c r="U16" s="132"/>
      <c r="V16" s="132"/>
      <c r="W16" s="131">
        <v>115</v>
      </c>
      <c r="X16" s="114">
        <f t="shared" ref="X16" si="2">SUM(P16:W16)</f>
        <v>125</v>
      </c>
      <c r="Y16" s="135">
        <f t="shared" ref="Y16" si="3">QUOTIENT(X16,25)</f>
        <v>5</v>
      </c>
      <c r="Z16" s="134" t="s">
        <v>36</v>
      </c>
      <c r="AA16" s="129">
        <f t="shared" ref="AA16:AB17" si="4">M16+X16</f>
        <v>250</v>
      </c>
      <c r="AB16" s="113">
        <f t="shared" si="4"/>
        <v>10</v>
      </c>
    </row>
    <row r="17" spans="2:28" ht="15.95" customHeight="1" thickBot="1" x14ac:dyDescent="0.3">
      <c r="B17" s="139">
        <v>3</v>
      </c>
      <c r="C17" s="336" t="s">
        <v>222</v>
      </c>
      <c r="D17" s="388" t="s">
        <v>278</v>
      </c>
      <c r="E17" s="126"/>
      <c r="F17" s="132"/>
      <c r="G17" s="132"/>
      <c r="H17" s="132"/>
      <c r="I17" s="132"/>
      <c r="J17" s="132">
        <v>480</v>
      </c>
      <c r="K17" s="132"/>
      <c r="L17" s="136"/>
      <c r="M17" s="114">
        <f t="shared" si="0"/>
        <v>480</v>
      </c>
      <c r="N17" s="135">
        <v>19</v>
      </c>
      <c r="O17" s="339"/>
      <c r="P17" s="124"/>
      <c r="Q17" s="132"/>
      <c r="R17" s="132"/>
      <c r="S17" s="132"/>
      <c r="T17" s="132"/>
      <c r="U17" s="132">
        <v>480</v>
      </c>
      <c r="V17" s="132"/>
      <c r="W17" s="136"/>
      <c r="X17" s="114">
        <v>480</v>
      </c>
      <c r="Y17" s="135">
        <v>19</v>
      </c>
      <c r="Z17" s="339"/>
      <c r="AA17" s="114">
        <f t="shared" si="4"/>
        <v>960</v>
      </c>
      <c r="AB17" s="113">
        <f t="shared" si="4"/>
        <v>38</v>
      </c>
    </row>
    <row r="18" spans="2:28" ht="15.75" thickBot="1" x14ac:dyDescent="0.3">
      <c r="B18" s="166"/>
      <c r="C18" s="103" t="s">
        <v>38</v>
      </c>
      <c r="D18" s="111"/>
      <c r="E18" s="105">
        <f t="shared" ref="E18:L18" si="5">SUM(E16:E17)</f>
        <v>0</v>
      </c>
      <c r="F18" s="105">
        <f t="shared" si="5"/>
        <v>10</v>
      </c>
      <c r="G18" s="105">
        <f t="shared" si="5"/>
        <v>0</v>
      </c>
      <c r="H18" s="105">
        <f t="shared" si="5"/>
        <v>0</v>
      </c>
      <c r="I18" s="105">
        <f t="shared" si="5"/>
        <v>0</v>
      </c>
      <c r="J18" s="105">
        <f t="shared" si="5"/>
        <v>480</v>
      </c>
      <c r="K18" s="105">
        <f t="shared" si="5"/>
        <v>0</v>
      </c>
      <c r="L18" s="105">
        <f t="shared" si="5"/>
        <v>115</v>
      </c>
      <c r="M18" s="105">
        <f>SUM(M15:M17)</f>
        <v>765</v>
      </c>
      <c r="N18" s="105">
        <f>SUM(N15:N17)</f>
        <v>30</v>
      </c>
      <c r="O18" s="110"/>
      <c r="P18" s="109">
        <f t="shared" ref="P18:W18" si="6">SUM(P16:P17)</f>
        <v>0</v>
      </c>
      <c r="Q18" s="108">
        <f t="shared" si="6"/>
        <v>10</v>
      </c>
      <c r="R18" s="108">
        <f t="shared" si="6"/>
        <v>0</v>
      </c>
      <c r="S18" s="108">
        <f t="shared" si="6"/>
        <v>0</v>
      </c>
      <c r="T18" s="108">
        <f t="shared" si="6"/>
        <v>0</v>
      </c>
      <c r="U18" s="108">
        <f t="shared" si="6"/>
        <v>480</v>
      </c>
      <c r="V18" s="108">
        <f t="shared" si="6"/>
        <v>0</v>
      </c>
      <c r="W18" s="108">
        <f t="shared" si="6"/>
        <v>115</v>
      </c>
      <c r="X18" s="108">
        <f>SUM(X15:X17)</f>
        <v>765</v>
      </c>
      <c r="Y18" s="107">
        <f>SUM(Y15:Y17)</f>
        <v>30</v>
      </c>
      <c r="Z18" s="106"/>
      <c r="AA18" s="105">
        <f>SUM(AA16:AA17)</f>
        <v>1210</v>
      </c>
      <c r="AB18" s="105">
        <f>SUM(AB15:AC17)</f>
        <v>60</v>
      </c>
    </row>
    <row r="19" spans="2:28" ht="15.75" thickBot="1" x14ac:dyDescent="0.3">
      <c r="B19" s="166"/>
      <c r="C19" s="103" t="s">
        <v>33</v>
      </c>
      <c r="D19" s="102"/>
      <c r="E19" s="482">
        <f>M18</f>
        <v>765</v>
      </c>
      <c r="F19" s="483"/>
      <c r="G19" s="483"/>
      <c r="H19" s="483"/>
      <c r="I19" s="483"/>
      <c r="J19" s="483"/>
      <c r="K19" s="483"/>
      <c r="L19" s="483"/>
      <c r="M19" s="483"/>
      <c r="N19" s="484"/>
      <c r="O19" s="101"/>
      <c r="P19" s="482">
        <f>X18</f>
        <v>765</v>
      </c>
      <c r="Q19" s="483"/>
      <c r="R19" s="483"/>
      <c r="S19" s="483"/>
      <c r="T19" s="483"/>
      <c r="U19" s="483"/>
      <c r="V19" s="483"/>
      <c r="W19" s="483"/>
      <c r="X19" s="483"/>
      <c r="Y19" s="484"/>
      <c r="Z19" s="100"/>
      <c r="AA19" s="99"/>
      <c r="AB19" s="98"/>
    </row>
    <row r="20" spans="2:28" ht="15.75" thickBot="1" x14ac:dyDescent="0.3">
      <c r="B20" s="166"/>
      <c r="C20" s="96" t="s">
        <v>39</v>
      </c>
      <c r="D20" s="95"/>
      <c r="E20" s="482">
        <f>E19-L18</f>
        <v>650</v>
      </c>
      <c r="F20" s="483"/>
      <c r="G20" s="483"/>
      <c r="H20" s="483"/>
      <c r="I20" s="483"/>
      <c r="J20" s="483"/>
      <c r="K20" s="483"/>
      <c r="L20" s="483"/>
      <c r="M20" s="483"/>
      <c r="N20" s="484"/>
      <c r="O20" s="94"/>
      <c r="P20" s="482">
        <f>P19-W18</f>
        <v>650</v>
      </c>
      <c r="Q20" s="483"/>
      <c r="R20" s="483"/>
      <c r="S20" s="483"/>
      <c r="T20" s="483"/>
      <c r="U20" s="483"/>
      <c r="V20" s="483"/>
      <c r="W20" s="483"/>
      <c r="X20" s="483"/>
      <c r="Y20" s="484"/>
      <c r="Z20" s="93"/>
      <c r="AA20" s="92"/>
      <c r="AB20" s="91"/>
    </row>
    <row r="22" spans="2:28" x14ac:dyDescent="0.25">
      <c r="Z22" s="89"/>
    </row>
    <row r="23" spans="2:28" x14ac:dyDescent="0.25">
      <c r="B23" s="90" t="s">
        <v>40</v>
      </c>
      <c r="Z23" s="89"/>
    </row>
    <row r="26" spans="2:28" x14ac:dyDescent="0.25">
      <c r="C26" s="240"/>
      <c r="D26" s="240"/>
    </row>
    <row r="27" spans="2:28" x14ac:dyDescent="0.25">
      <c r="C27" s="240"/>
      <c r="D27" s="240"/>
    </row>
    <row r="28" spans="2:28" x14ac:dyDescent="0.25">
      <c r="C28" s="240"/>
      <c r="D28" s="240"/>
    </row>
    <row r="29" spans="2:28" x14ac:dyDescent="0.25">
      <c r="C29" s="240"/>
      <c r="D29" s="240"/>
    </row>
    <row r="30" spans="2:28" x14ac:dyDescent="0.25">
      <c r="C30" s="240"/>
      <c r="D30" s="240"/>
    </row>
    <row r="31" spans="2:28" x14ac:dyDescent="0.25">
      <c r="C31" s="240"/>
      <c r="D31" s="240"/>
    </row>
    <row r="32" spans="2:28" x14ac:dyDescent="0.25">
      <c r="C32" s="240"/>
      <c r="D32" s="240"/>
    </row>
    <row r="33" spans="3:4" x14ac:dyDescent="0.25">
      <c r="C33" s="240"/>
      <c r="D33" s="240"/>
    </row>
    <row r="34" spans="3:4" x14ac:dyDescent="0.25">
      <c r="C34" s="240"/>
      <c r="D34" s="240"/>
    </row>
    <row r="35" spans="3:4" x14ac:dyDescent="0.25">
      <c r="C35" s="240"/>
      <c r="D35" s="240"/>
    </row>
    <row r="36" spans="3:4" x14ac:dyDescent="0.25">
      <c r="C36" s="240"/>
      <c r="D36" s="240"/>
    </row>
    <row r="37" spans="3:4" x14ac:dyDescent="0.25">
      <c r="C37" s="240"/>
      <c r="D37" s="240"/>
    </row>
    <row r="38" spans="3:4" x14ac:dyDescent="0.25">
      <c r="C38" s="240"/>
      <c r="D38" s="240"/>
    </row>
    <row r="39" spans="3:4" x14ac:dyDescent="0.25">
      <c r="C39" s="240"/>
      <c r="D39" s="240"/>
    </row>
    <row r="40" spans="3:4" x14ac:dyDescent="0.25">
      <c r="C40" s="240"/>
      <c r="D40" s="240"/>
    </row>
    <row r="41" spans="3:4" x14ac:dyDescent="0.25">
      <c r="C41" s="240"/>
      <c r="D41" s="240"/>
    </row>
    <row r="42" spans="3:4" x14ac:dyDescent="0.25">
      <c r="C42" s="240"/>
      <c r="D42" s="240"/>
    </row>
    <row r="43" spans="3:4" x14ac:dyDescent="0.25">
      <c r="C43" s="240"/>
      <c r="D43" s="240"/>
    </row>
    <row r="44" spans="3:4" x14ac:dyDescent="0.25">
      <c r="C44" s="240"/>
      <c r="D44" s="240"/>
    </row>
    <row r="45" spans="3:4" x14ac:dyDescent="0.25">
      <c r="C45" s="240"/>
      <c r="D45" s="240"/>
    </row>
    <row r="46" spans="3:4" x14ac:dyDescent="0.25">
      <c r="C46" s="240"/>
      <c r="D46" s="240"/>
    </row>
    <row r="47" spans="3:4" x14ac:dyDescent="0.25">
      <c r="C47" s="240"/>
      <c r="D47" s="240"/>
    </row>
    <row r="48" spans="3:4" x14ac:dyDescent="0.25">
      <c r="C48" s="240"/>
      <c r="D48" s="240"/>
    </row>
    <row r="49" spans="3:4" x14ac:dyDescent="0.25">
      <c r="C49" s="240"/>
      <c r="D49" s="240"/>
    </row>
    <row r="50" spans="3:4" x14ac:dyDescent="0.25">
      <c r="C50" s="240"/>
      <c r="D50" s="240"/>
    </row>
    <row r="51" spans="3:4" x14ac:dyDescent="0.25">
      <c r="C51" s="240"/>
      <c r="D51" s="240"/>
    </row>
  </sheetData>
  <mergeCells count="21">
    <mergeCell ref="P7:U7"/>
    <mergeCell ref="P2:U2"/>
    <mergeCell ref="P3:U3"/>
    <mergeCell ref="P4:U4"/>
    <mergeCell ref="P5:U5"/>
    <mergeCell ref="P6:U6"/>
    <mergeCell ref="P8:U8"/>
    <mergeCell ref="P9:U9"/>
    <mergeCell ref="C10:E10"/>
    <mergeCell ref="C11:E11"/>
    <mergeCell ref="B12:B14"/>
    <mergeCell ref="C12:C14"/>
    <mergeCell ref="E12:Z12"/>
    <mergeCell ref="E20:N20"/>
    <mergeCell ref="P20:Y20"/>
    <mergeCell ref="AA12:AA14"/>
    <mergeCell ref="AB12:AB14"/>
    <mergeCell ref="E13:O13"/>
    <mergeCell ref="P13:Z13"/>
    <mergeCell ref="E19:N19"/>
    <mergeCell ref="P19:Y19"/>
  </mergeCells>
  <printOptions horizontalCentered="1"/>
  <pageMargins left="0.19685039370078741" right="0.19685039370078741" top="0.39370078740157483" bottom="0.39370078740157483" header="0" footer="0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opiekun roku</vt:lpstr>
      <vt:lpstr>Fizjoterapia - I rok</vt:lpstr>
      <vt:lpstr>Fizjoterapia - II rok</vt:lpstr>
      <vt:lpstr>Fizjoterapia - II rok fakultety</vt:lpstr>
      <vt:lpstr>Fizjoterapia - III rok</vt:lpstr>
      <vt:lpstr>Fizjoterapia- III rok fakultet</vt:lpstr>
      <vt:lpstr>Fizjoterapia - IV rok</vt:lpstr>
      <vt:lpstr>Fizjoterapia - IV rok fakultety</vt:lpstr>
      <vt:lpstr>Fizjoterapia - V rok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Karolina Baleja</cp:lastModifiedBy>
  <cp:lastPrinted>2020-04-07T09:54:47Z</cp:lastPrinted>
  <dcterms:created xsi:type="dcterms:W3CDTF">2017-05-15T10:53:20Z</dcterms:created>
  <dcterms:modified xsi:type="dcterms:W3CDTF">2020-10-27T12:44:11Z</dcterms:modified>
</cp:coreProperties>
</file>