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atarzyna.kociszewsk\Desktop\Informator na stronę UM\"/>
    </mc:Choice>
  </mc:AlternateContent>
  <bookViews>
    <workbookView xWindow="0" yWindow="0" windowWidth="20490" windowHeight="9045" tabRatio="689" activeTab="2"/>
  </bookViews>
  <sheets>
    <sheet name="Opiekunowie lat" sheetId="22" r:id="rId1"/>
    <sheet name="I rok ZP-II st (2019-2020)" sheetId="12" r:id="rId2"/>
    <sheet name="II rok ZP-II st (2020-2021)" sheetId="44" r:id="rId3"/>
    <sheet name="I rok ZP-II nst (2019-2020)" sheetId="14" r:id="rId4"/>
    <sheet name="II rok ZP-II nst (2020-2021)" sheetId="45" r:id="rId5"/>
  </sheets>
  <definedNames>
    <definedName name="_xlnm.Print_Area" localSheetId="3">'I rok ZP-II nst (2019-2020)'!$A$1:$AB$39</definedName>
    <definedName name="_xlnm.Print_Area" localSheetId="1">'I rok ZP-II st (2019-2020)'!$A$1:$AB$40</definedName>
    <definedName name="_xlnm.Print_Area" localSheetId="4">'II rok ZP-II nst (2020-2021)'!$A$1:$AB$124</definedName>
    <definedName name="_xlnm.Print_Area" localSheetId="2">'II rok ZP-II st (2020-2021)'!$A$1:$AB$126</definedName>
    <definedName name="_xlnm.Print_Area" localSheetId="0">'Opiekunowie lat'!$A$1:$L$42</definedName>
  </definedNames>
  <calcPr calcId="162913"/>
</workbook>
</file>

<file path=xl/calcChain.xml><?xml version="1.0" encoding="utf-8"?>
<calcChain xmlns="http://schemas.openxmlformats.org/spreadsheetml/2006/main">
  <c r="W34" i="14" l="1"/>
  <c r="Z21" i="12" l="1"/>
  <c r="W33" i="14"/>
  <c r="W32" i="14"/>
  <c r="L15" i="14" l="1"/>
  <c r="L22" i="12"/>
  <c r="L15" i="12"/>
  <c r="W33" i="12"/>
  <c r="W32" i="12"/>
  <c r="W28" i="12"/>
  <c r="L20" i="12" l="1"/>
  <c r="L21" i="12"/>
  <c r="W55" i="45"/>
  <c r="W54" i="45"/>
  <c r="W53" i="45"/>
  <c r="W52" i="45"/>
  <c r="W51" i="45"/>
  <c r="L52" i="45"/>
  <c r="Z52" i="45" s="1"/>
  <c r="L52" i="44"/>
  <c r="Z52" i="44" s="1"/>
  <c r="L39" i="44"/>
  <c r="W38" i="44"/>
  <c r="X120" i="45"/>
  <c r="V120" i="45"/>
  <c r="U120" i="45"/>
  <c r="T120" i="45"/>
  <c r="S120" i="45"/>
  <c r="R120" i="45"/>
  <c r="Q120" i="45"/>
  <c r="P120" i="45"/>
  <c r="O120" i="45"/>
  <c r="M120" i="45"/>
  <c r="AA120" i="45" s="1"/>
  <c r="K120" i="45"/>
  <c r="J120" i="45"/>
  <c r="I120" i="45"/>
  <c r="H120" i="45"/>
  <c r="G120" i="45"/>
  <c r="F120" i="45"/>
  <c r="E120" i="45"/>
  <c r="D120" i="45"/>
  <c r="AA119" i="45"/>
  <c r="Z119" i="45"/>
  <c r="W119" i="45"/>
  <c r="L119" i="45"/>
  <c r="AA118" i="45"/>
  <c r="Z118" i="45"/>
  <c r="W118" i="45"/>
  <c r="L118" i="45"/>
  <c r="AA117" i="45"/>
  <c r="L117" i="45"/>
  <c r="Z117" i="45" s="1"/>
  <c r="AA116" i="45"/>
  <c r="Z116" i="45"/>
  <c r="W116" i="45"/>
  <c r="L116" i="45"/>
  <c r="AA115" i="45"/>
  <c r="Z115" i="45"/>
  <c r="W115" i="45"/>
  <c r="L115" i="45"/>
  <c r="AA114" i="45"/>
  <c r="Z114" i="45"/>
  <c r="W114" i="45"/>
  <c r="L114" i="45"/>
  <c r="AA113" i="45"/>
  <c r="Z113" i="45"/>
  <c r="W113" i="45"/>
  <c r="L113" i="45"/>
  <c r="AA112" i="45"/>
  <c r="Z112" i="45"/>
  <c r="W112" i="45"/>
  <c r="L112" i="45"/>
  <c r="AA111" i="45"/>
  <c r="Z111" i="45"/>
  <c r="W111" i="45"/>
  <c r="L111" i="45"/>
  <c r="AA110" i="45"/>
  <c r="Z110" i="45"/>
  <c r="W110" i="45"/>
  <c r="L110" i="45"/>
  <c r="AA109" i="45"/>
  <c r="Z109" i="45"/>
  <c r="W109" i="45"/>
  <c r="L109" i="45"/>
  <c r="X103" i="45"/>
  <c r="V103" i="45"/>
  <c r="U103" i="45"/>
  <c r="T103" i="45"/>
  <c r="S103" i="45"/>
  <c r="R103" i="45"/>
  <c r="Q103" i="45"/>
  <c r="P103" i="45"/>
  <c r="O103" i="45"/>
  <c r="M103" i="45"/>
  <c r="AA103" i="45" s="1"/>
  <c r="K103" i="45"/>
  <c r="J103" i="45"/>
  <c r="I103" i="45"/>
  <c r="H103" i="45"/>
  <c r="G103" i="45"/>
  <c r="F103" i="45"/>
  <c r="E103" i="45"/>
  <c r="D103" i="45"/>
  <c r="AA102" i="45"/>
  <c r="Z102" i="45"/>
  <c r="W102" i="45"/>
  <c r="L102" i="45"/>
  <c r="AA101" i="45"/>
  <c r="Z101" i="45"/>
  <c r="W101" i="45"/>
  <c r="L101" i="45"/>
  <c r="AA100" i="45"/>
  <c r="Z100" i="45"/>
  <c r="W100" i="45"/>
  <c r="L100" i="45"/>
  <c r="AA99" i="45"/>
  <c r="Z99" i="45"/>
  <c r="W99" i="45"/>
  <c r="L99" i="45"/>
  <c r="AA98" i="45"/>
  <c r="Z98" i="45"/>
  <c r="W98" i="45"/>
  <c r="L98" i="45"/>
  <c r="AA97" i="45"/>
  <c r="Z97" i="45"/>
  <c r="W97" i="45"/>
  <c r="L97" i="45"/>
  <c r="AA96" i="45"/>
  <c r="Z96" i="45"/>
  <c r="W96" i="45"/>
  <c r="L96" i="45"/>
  <c r="AA95" i="45"/>
  <c r="Z95" i="45"/>
  <c r="Z103" i="45" s="1"/>
  <c r="W95" i="45"/>
  <c r="L95" i="45"/>
  <c r="X89" i="45"/>
  <c r="V89" i="45"/>
  <c r="U89" i="45"/>
  <c r="T89" i="45"/>
  <c r="S89" i="45"/>
  <c r="R89" i="45"/>
  <c r="Q89" i="45"/>
  <c r="P89" i="45"/>
  <c r="O89" i="45"/>
  <c r="M89" i="45"/>
  <c r="K89" i="45"/>
  <c r="J89" i="45"/>
  <c r="I89" i="45"/>
  <c r="H89" i="45"/>
  <c r="G89" i="45"/>
  <c r="F89" i="45"/>
  <c r="E89" i="45"/>
  <c r="D89" i="45"/>
  <c r="AA88" i="45"/>
  <c r="Z88" i="45"/>
  <c r="W88" i="45"/>
  <c r="L88" i="45"/>
  <c r="AA87" i="45"/>
  <c r="Z87" i="45"/>
  <c r="W87" i="45"/>
  <c r="L87" i="45"/>
  <c r="AA86" i="45"/>
  <c r="L86" i="45"/>
  <c r="Z86" i="45" s="1"/>
  <c r="AA85" i="45"/>
  <c r="Z85" i="45"/>
  <c r="W85" i="45"/>
  <c r="L85" i="45"/>
  <c r="AA84" i="45"/>
  <c r="Z84" i="45"/>
  <c r="W84" i="45"/>
  <c r="L84" i="45"/>
  <c r="AA83" i="45"/>
  <c r="Z83" i="45"/>
  <c r="W83" i="45"/>
  <c r="L83" i="45"/>
  <c r="AA82" i="45"/>
  <c r="Z82" i="45"/>
  <c r="W82" i="45"/>
  <c r="L82" i="45"/>
  <c r="AA81" i="45"/>
  <c r="Z81" i="45"/>
  <c r="W81" i="45"/>
  <c r="L81" i="45"/>
  <c r="AA80" i="45"/>
  <c r="Z80" i="45"/>
  <c r="W80" i="45"/>
  <c r="L80" i="45"/>
  <c r="AA79" i="45"/>
  <c r="Z79" i="45"/>
  <c r="W79" i="45"/>
  <c r="L79" i="45"/>
  <c r="X73" i="45"/>
  <c r="V73" i="45"/>
  <c r="U73" i="45"/>
  <c r="T73" i="45"/>
  <c r="S73" i="45"/>
  <c r="R73" i="45"/>
  <c r="Q73" i="45"/>
  <c r="P73" i="45"/>
  <c r="O73" i="45"/>
  <c r="K73" i="45"/>
  <c r="J73" i="45"/>
  <c r="I73" i="45"/>
  <c r="H73" i="45"/>
  <c r="G73" i="45"/>
  <c r="F73" i="45"/>
  <c r="E73" i="45"/>
  <c r="D73" i="45"/>
  <c r="AA72" i="45"/>
  <c r="Z72" i="45"/>
  <c r="W72" i="45"/>
  <c r="L72" i="45"/>
  <c r="AA71" i="45"/>
  <c r="Z71" i="45"/>
  <c r="W71" i="45"/>
  <c r="AA70" i="45"/>
  <c r="L70" i="45"/>
  <c r="Z70" i="45" s="1"/>
  <c r="AA69" i="45"/>
  <c r="Z69" i="45"/>
  <c r="W69" i="45"/>
  <c r="L69" i="45"/>
  <c r="AA68" i="45"/>
  <c r="Z68" i="45"/>
  <c r="W68" i="45"/>
  <c r="L68" i="45"/>
  <c r="AA67" i="45"/>
  <c r="Z67" i="45"/>
  <c r="W67" i="45"/>
  <c r="L67" i="45"/>
  <c r="AA66" i="45"/>
  <c r="Z66" i="45"/>
  <c r="W66" i="45"/>
  <c r="L66" i="45"/>
  <c r="Z65" i="45"/>
  <c r="W65" i="45"/>
  <c r="L65" i="45"/>
  <c r="M65" i="45" s="1"/>
  <c r="M73" i="45" s="1"/>
  <c r="AA64" i="45"/>
  <c r="Z64" i="45"/>
  <c r="W64" i="45"/>
  <c r="L64" i="45"/>
  <c r="X58" i="45"/>
  <c r="V58" i="45"/>
  <c r="U58" i="45"/>
  <c r="T58" i="45"/>
  <c r="S58" i="45"/>
  <c r="R58" i="45"/>
  <c r="Q58" i="45"/>
  <c r="P58" i="45"/>
  <c r="O58" i="45"/>
  <c r="M58" i="45"/>
  <c r="K58" i="45"/>
  <c r="J58" i="45"/>
  <c r="I58" i="45"/>
  <c r="H58" i="45"/>
  <c r="G58" i="45"/>
  <c r="F58" i="45"/>
  <c r="E58" i="45"/>
  <c r="D58" i="45"/>
  <c r="AA57" i="45"/>
  <c r="Z57" i="45"/>
  <c r="W57" i="45"/>
  <c r="L57" i="45"/>
  <c r="AA56" i="45"/>
  <c r="Z56" i="45"/>
  <c r="W56" i="45"/>
  <c r="AA55" i="45"/>
  <c r="L55" i="45"/>
  <c r="Z55" i="45" s="1"/>
  <c r="AA54" i="45"/>
  <c r="L54" i="45"/>
  <c r="Z54" i="45" s="1"/>
  <c r="AA53" i="45"/>
  <c r="L53" i="45"/>
  <c r="Z53" i="45" s="1"/>
  <c r="AA52" i="45"/>
  <c r="AA51" i="45"/>
  <c r="L51" i="45"/>
  <c r="Z51" i="45" s="1"/>
  <c r="AA50" i="45"/>
  <c r="Z50" i="45"/>
  <c r="W50" i="45"/>
  <c r="L50" i="45"/>
  <c r="AA49" i="45"/>
  <c r="Z49" i="45"/>
  <c r="W49" i="45"/>
  <c r="L49" i="45"/>
  <c r="AA48" i="45"/>
  <c r="Z48" i="45"/>
  <c r="W48" i="45"/>
  <c r="L48" i="45"/>
  <c r="AA47" i="45"/>
  <c r="Z47" i="45"/>
  <c r="W47" i="45"/>
  <c r="L47" i="45"/>
  <c r="X41" i="45"/>
  <c r="V41" i="45"/>
  <c r="U41" i="45"/>
  <c r="T41" i="45"/>
  <c r="S41" i="45"/>
  <c r="R41" i="45"/>
  <c r="Q41" i="45"/>
  <c r="P41" i="45"/>
  <c r="O41" i="45"/>
  <c r="M41" i="45"/>
  <c r="AA41" i="45" s="1"/>
  <c r="K41" i="45"/>
  <c r="J41" i="45"/>
  <c r="I41" i="45"/>
  <c r="H41" i="45"/>
  <c r="G41" i="45"/>
  <c r="F41" i="45"/>
  <c r="E41" i="45"/>
  <c r="D41" i="45"/>
  <c r="AA40" i="45"/>
  <c r="Z40" i="45"/>
  <c r="W40" i="45"/>
  <c r="L40" i="45"/>
  <c r="AA39" i="45"/>
  <c r="Z39" i="45"/>
  <c r="W39" i="45"/>
  <c r="AA38" i="45"/>
  <c r="L38" i="45"/>
  <c r="Z38" i="45" s="1"/>
  <c r="AA37" i="45"/>
  <c r="Z37" i="45"/>
  <c r="W37" i="45"/>
  <c r="L37" i="45"/>
  <c r="AA36" i="45"/>
  <c r="Z36" i="45"/>
  <c r="W36" i="45"/>
  <c r="L36" i="45"/>
  <c r="AA35" i="45"/>
  <c r="Z35" i="45"/>
  <c r="W35" i="45"/>
  <c r="L35" i="45"/>
  <c r="AA34" i="45"/>
  <c r="Z34" i="45"/>
  <c r="W34" i="45"/>
  <c r="L34" i="45"/>
  <c r="AA33" i="45"/>
  <c r="Z33" i="45"/>
  <c r="W33" i="45"/>
  <c r="L33" i="45"/>
  <c r="AA32" i="45"/>
  <c r="Z32" i="45"/>
  <c r="W32" i="45"/>
  <c r="L32" i="45"/>
  <c r="AA31" i="45"/>
  <c r="Z31" i="45"/>
  <c r="W31" i="45"/>
  <c r="L31" i="45"/>
  <c r="Z24" i="45"/>
  <c r="X22" i="45"/>
  <c r="V22" i="45"/>
  <c r="U22" i="45"/>
  <c r="T22" i="45"/>
  <c r="S22" i="45"/>
  <c r="R22" i="45"/>
  <c r="Q22" i="45"/>
  <c r="P22" i="45"/>
  <c r="O22" i="45"/>
  <c r="M22" i="45"/>
  <c r="AA22" i="45" s="1"/>
  <c r="K22" i="45"/>
  <c r="J22" i="45"/>
  <c r="I22" i="45"/>
  <c r="H22" i="45"/>
  <c r="G22" i="45"/>
  <c r="F22" i="45"/>
  <c r="E22" i="45"/>
  <c r="D22" i="45"/>
  <c r="AA21" i="45"/>
  <c r="Z21" i="45"/>
  <c r="W21" i="45"/>
  <c r="L21" i="45"/>
  <c r="AA20" i="45"/>
  <c r="Z20" i="45"/>
  <c r="W20" i="45"/>
  <c r="L20" i="45"/>
  <c r="AA19" i="45"/>
  <c r="Z19" i="45"/>
  <c r="W19" i="45"/>
  <c r="L19" i="45"/>
  <c r="AA18" i="45"/>
  <c r="Z18" i="45"/>
  <c r="W18" i="45"/>
  <c r="L18" i="45"/>
  <c r="AA17" i="45"/>
  <c r="Z17" i="45"/>
  <c r="W17" i="45"/>
  <c r="L17" i="45"/>
  <c r="AA16" i="45"/>
  <c r="Z16" i="45"/>
  <c r="W16" i="45"/>
  <c r="L16" i="45"/>
  <c r="AA15" i="45"/>
  <c r="Z15" i="45"/>
  <c r="W15" i="45"/>
  <c r="L15" i="45"/>
  <c r="AA14" i="45"/>
  <c r="Z14" i="45"/>
  <c r="W14" i="45"/>
  <c r="L14" i="45"/>
  <c r="AA13" i="45"/>
  <c r="Z13" i="45"/>
  <c r="Z22" i="45" s="1"/>
  <c r="W13" i="45"/>
  <c r="L13" i="45"/>
  <c r="X120" i="44"/>
  <c r="V120" i="44"/>
  <c r="U120" i="44"/>
  <c r="T120" i="44"/>
  <c r="S120" i="44"/>
  <c r="R120" i="44"/>
  <c r="Q120" i="44"/>
  <c r="P120" i="44"/>
  <c r="O120" i="44"/>
  <c r="M120" i="44"/>
  <c r="K120" i="44"/>
  <c r="J120" i="44"/>
  <c r="I120" i="44"/>
  <c r="H120" i="44"/>
  <c r="G120" i="44"/>
  <c r="F120" i="44"/>
  <c r="E120" i="44"/>
  <c r="D120" i="44"/>
  <c r="AA119" i="44"/>
  <c r="Z119" i="44"/>
  <c r="W119" i="44"/>
  <c r="L119" i="44"/>
  <c r="AA118" i="44"/>
  <c r="Z118" i="44"/>
  <c r="W118" i="44"/>
  <c r="AA117" i="44"/>
  <c r="AA116" i="44"/>
  <c r="Z116" i="44"/>
  <c r="W116" i="44"/>
  <c r="L116" i="44"/>
  <c r="AA115" i="44"/>
  <c r="Z115" i="44"/>
  <c r="W115" i="44"/>
  <c r="L115" i="44"/>
  <c r="AA114" i="44"/>
  <c r="Z114" i="44"/>
  <c r="W114" i="44"/>
  <c r="L114" i="44"/>
  <c r="AA113" i="44"/>
  <c r="Z113" i="44"/>
  <c r="W113" i="44"/>
  <c r="L113" i="44"/>
  <c r="AA112" i="44"/>
  <c r="Z112" i="44"/>
  <c r="W112" i="44"/>
  <c r="L112" i="44"/>
  <c r="AA111" i="44"/>
  <c r="Z111" i="44"/>
  <c r="W111" i="44"/>
  <c r="L111" i="44"/>
  <c r="AA110" i="44"/>
  <c r="Z110" i="44"/>
  <c r="W110" i="44"/>
  <c r="L110" i="44"/>
  <c r="AA109" i="44"/>
  <c r="Z109" i="44"/>
  <c r="Z120" i="44" s="1"/>
  <c r="W109" i="44"/>
  <c r="L109" i="44"/>
  <c r="X103" i="44"/>
  <c r="V103" i="44"/>
  <c r="U103" i="44"/>
  <c r="T103" i="44"/>
  <c r="S103" i="44"/>
  <c r="R103" i="44"/>
  <c r="Q103" i="44"/>
  <c r="P103" i="44"/>
  <c r="O103" i="44"/>
  <c r="M103" i="44"/>
  <c r="AA103" i="44" s="1"/>
  <c r="K103" i="44"/>
  <c r="J103" i="44"/>
  <c r="I103" i="44"/>
  <c r="H103" i="44"/>
  <c r="G103" i="44"/>
  <c r="F103" i="44"/>
  <c r="E103" i="44"/>
  <c r="D103" i="44"/>
  <c r="AA102" i="44"/>
  <c r="Z102" i="44"/>
  <c r="W102" i="44"/>
  <c r="L102" i="44"/>
  <c r="AA101" i="44"/>
  <c r="Z101" i="44"/>
  <c r="W101" i="44"/>
  <c r="L101" i="44"/>
  <c r="AA100" i="44"/>
  <c r="Z100" i="44"/>
  <c r="W100" i="44"/>
  <c r="L100" i="44"/>
  <c r="AA99" i="44"/>
  <c r="Z99" i="44"/>
  <c r="W99" i="44"/>
  <c r="L99" i="44"/>
  <c r="AA98" i="44"/>
  <c r="Z98" i="44"/>
  <c r="W98" i="44"/>
  <c r="L98" i="44"/>
  <c r="AA97" i="44"/>
  <c r="Z97" i="44"/>
  <c r="W97" i="44"/>
  <c r="L97" i="44"/>
  <c r="AA96" i="44"/>
  <c r="Z96" i="44"/>
  <c r="W96" i="44"/>
  <c r="L96" i="44"/>
  <c r="AA95" i="44"/>
  <c r="Z95" i="44"/>
  <c r="Z103" i="44" s="1"/>
  <c r="W95" i="44"/>
  <c r="L95" i="44"/>
  <c r="X89" i="44"/>
  <c r="V89" i="44"/>
  <c r="U89" i="44"/>
  <c r="T89" i="44"/>
  <c r="S89" i="44"/>
  <c r="R89" i="44"/>
  <c r="Q89" i="44"/>
  <c r="P89" i="44"/>
  <c r="O89" i="44"/>
  <c r="M89" i="44"/>
  <c r="K89" i="44"/>
  <c r="J89" i="44"/>
  <c r="I89" i="44"/>
  <c r="H89" i="44"/>
  <c r="G89" i="44"/>
  <c r="F89" i="44"/>
  <c r="E89" i="44"/>
  <c r="D89" i="44"/>
  <c r="AA88" i="44"/>
  <c r="Z88" i="44"/>
  <c r="W88" i="44"/>
  <c r="L88" i="44"/>
  <c r="AA87" i="44"/>
  <c r="Z87" i="44"/>
  <c r="Z89" i="44" s="1"/>
  <c r="W87" i="44"/>
  <c r="AA86" i="44"/>
  <c r="Z86" i="44"/>
  <c r="W86" i="44"/>
  <c r="L86" i="44"/>
  <c r="AA85" i="44"/>
  <c r="Z85" i="44"/>
  <c r="W85" i="44"/>
  <c r="L85" i="44"/>
  <c r="AA84" i="44"/>
  <c r="Z84" i="44"/>
  <c r="W84" i="44"/>
  <c r="L84" i="44"/>
  <c r="AA83" i="44"/>
  <c r="Z83" i="44"/>
  <c r="W83" i="44"/>
  <c r="L83" i="44"/>
  <c r="AA82" i="44"/>
  <c r="Z82" i="44"/>
  <c r="W82" i="44"/>
  <c r="L82" i="44"/>
  <c r="AA81" i="44"/>
  <c r="Z81" i="44"/>
  <c r="W81" i="44"/>
  <c r="L81" i="44"/>
  <c r="AA80" i="44"/>
  <c r="Z80" i="44"/>
  <c r="W80" i="44"/>
  <c r="L80" i="44"/>
  <c r="AA79" i="44"/>
  <c r="Z79" i="44"/>
  <c r="W79" i="44"/>
  <c r="L79" i="44"/>
  <c r="X73" i="44"/>
  <c r="V73" i="44"/>
  <c r="U73" i="44"/>
  <c r="T73" i="44"/>
  <c r="S73" i="44"/>
  <c r="R73" i="44"/>
  <c r="Q73" i="44"/>
  <c r="P73" i="44"/>
  <c r="O73" i="44"/>
  <c r="M73" i="44"/>
  <c r="AA73" i="44" s="1"/>
  <c r="K73" i="44"/>
  <c r="J73" i="44"/>
  <c r="I73" i="44"/>
  <c r="H73" i="44"/>
  <c r="G73" i="44"/>
  <c r="F73" i="44"/>
  <c r="E73" i="44"/>
  <c r="D73" i="44"/>
  <c r="AA72" i="44"/>
  <c r="Z72" i="44"/>
  <c r="W72" i="44"/>
  <c r="L72" i="44"/>
  <c r="AA71" i="44"/>
  <c r="Z71" i="44"/>
  <c r="W71" i="44"/>
  <c r="L71" i="44"/>
  <c r="AA69" i="44"/>
  <c r="Z69" i="44"/>
  <c r="W69" i="44"/>
  <c r="L69" i="44"/>
  <c r="AA68" i="44"/>
  <c r="Z68" i="44"/>
  <c r="W68" i="44"/>
  <c r="L68" i="44"/>
  <c r="AA67" i="44"/>
  <c r="Z67" i="44"/>
  <c r="W67" i="44"/>
  <c r="L67" i="44"/>
  <c r="AA66" i="44"/>
  <c r="Z66" i="44"/>
  <c r="W66" i="44"/>
  <c r="L66" i="44"/>
  <c r="AA65" i="44"/>
  <c r="Z65" i="44"/>
  <c r="W65" i="44"/>
  <c r="L65" i="44"/>
  <c r="AA64" i="44"/>
  <c r="Z64" i="44"/>
  <c r="Z73" i="44" s="1"/>
  <c r="W64" i="44"/>
  <c r="L64" i="44"/>
  <c r="X58" i="44"/>
  <c r="V58" i="44"/>
  <c r="U58" i="44"/>
  <c r="T58" i="44"/>
  <c r="S58" i="44"/>
  <c r="R58" i="44"/>
  <c r="Q58" i="44"/>
  <c r="P58" i="44"/>
  <c r="O58" i="44"/>
  <c r="M58" i="44"/>
  <c r="K58" i="44"/>
  <c r="J58" i="44"/>
  <c r="I58" i="44"/>
  <c r="H58" i="44"/>
  <c r="G58" i="44"/>
  <c r="F58" i="44"/>
  <c r="E58" i="44"/>
  <c r="D58" i="44"/>
  <c r="AA57" i="44"/>
  <c r="Z57" i="44"/>
  <c r="W57" i="44"/>
  <c r="L57" i="44"/>
  <c r="AA56" i="44"/>
  <c r="Z56" i="44"/>
  <c r="W56" i="44"/>
  <c r="L56" i="44"/>
  <c r="AA55" i="44"/>
  <c r="L55" i="44"/>
  <c r="Z55" i="44" s="1"/>
  <c r="AA54" i="44"/>
  <c r="Z54" i="44"/>
  <c r="L54" i="44"/>
  <c r="AA53" i="44"/>
  <c r="L53" i="44"/>
  <c r="Z53" i="44" s="1"/>
  <c r="AA52" i="44"/>
  <c r="AA51" i="44"/>
  <c r="L51" i="44"/>
  <c r="Z51" i="44" s="1"/>
  <c r="AA50" i="44"/>
  <c r="Z50" i="44"/>
  <c r="W50" i="44"/>
  <c r="L50" i="44"/>
  <c r="AA49" i="44"/>
  <c r="Z49" i="44"/>
  <c r="W49" i="44"/>
  <c r="L49" i="44"/>
  <c r="AA48" i="44"/>
  <c r="Z48" i="44"/>
  <c r="W48" i="44"/>
  <c r="L48" i="44"/>
  <c r="AA47" i="44"/>
  <c r="Z47" i="44"/>
  <c r="W47" i="44"/>
  <c r="L47" i="44"/>
  <c r="X41" i="44"/>
  <c r="V41" i="44"/>
  <c r="U41" i="44"/>
  <c r="T41" i="44"/>
  <c r="S41" i="44"/>
  <c r="R41" i="44"/>
  <c r="Q41" i="44"/>
  <c r="P41" i="44"/>
  <c r="O41" i="44"/>
  <c r="M41" i="44"/>
  <c r="K41" i="44"/>
  <c r="J41" i="44"/>
  <c r="I41" i="44"/>
  <c r="H41" i="44"/>
  <c r="G41" i="44"/>
  <c r="F41" i="44"/>
  <c r="E41" i="44"/>
  <c r="D41" i="44"/>
  <c r="AA40" i="44"/>
  <c r="Z40" i="44"/>
  <c r="W40" i="44"/>
  <c r="L40" i="44"/>
  <c r="AA39" i="44"/>
  <c r="Z39" i="44"/>
  <c r="W39" i="44"/>
  <c r="AA38" i="44"/>
  <c r="AA37" i="44"/>
  <c r="Z37" i="44"/>
  <c r="W37" i="44"/>
  <c r="L37" i="44"/>
  <c r="AA36" i="44"/>
  <c r="Z36" i="44"/>
  <c r="W36" i="44"/>
  <c r="L36" i="44"/>
  <c r="AA35" i="44"/>
  <c r="Z35" i="44"/>
  <c r="W35" i="44"/>
  <c r="L35" i="44"/>
  <c r="AA34" i="44"/>
  <c r="Z34" i="44"/>
  <c r="W34" i="44"/>
  <c r="L34" i="44"/>
  <c r="AA33" i="44"/>
  <c r="Z33" i="44"/>
  <c r="W33" i="44"/>
  <c r="L33" i="44"/>
  <c r="AA32" i="44"/>
  <c r="Z32" i="44"/>
  <c r="W32" i="44"/>
  <c r="L32" i="44"/>
  <c r="AA31" i="44"/>
  <c r="AA41" i="44" s="1"/>
  <c r="Z31" i="44"/>
  <c r="Z41" i="44" s="1"/>
  <c r="W31" i="44"/>
  <c r="L31" i="44"/>
  <c r="Z24" i="44"/>
  <c r="X22" i="44"/>
  <c r="V22" i="44"/>
  <c r="U22" i="44"/>
  <c r="T22" i="44"/>
  <c r="S22" i="44"/>
  <c r="R22" i="44"/>
  <c r="Q22" i="44"/>
  <c r="P22" i="44"/>
  <c r="O22" i="44"/>
  <c r="M22" i="44"/>
  <c r="K22" i="44"/>
  <c r="J22" i="44"/>
  <c r="I22" i="44"/>
  <c r="H22" i="44"/>
  <c r="G22" i="44"/>
  <c r="F22" i="44"/>
  <c r="E22" i="44"/>
  <c r="D22" i="44"/>
  <c r="AA21" i="44"/>
  <c r="Z21" i="44"/>
  <c r="W21" i="44"/>
  <c r="L21" i="44"/>
  <c r="AA20" i="44"/>
  <c r="Z20" i="44"/>
  <c r="W20" i="44"/>
  <c r="L20" i="44"/>
  <c r="AA19" i="44"/>
  <c r="Z19" i="44"/>
  <c r="W19" i="44"/>
  <c r="L19" i="44"/>
  <c r="AA18" i="44"/>
  <c r="Z18" i="44"/>
  <c r="W18" i="44"/>
  <c r="L18" i="44"/>
  <c r="AA17" i="44"/>
  <c r="Z17" i="44"/>
  <c r="W17" i="44"/>
  <c r="L17" i="44"/>
  <c r="AA16" i="44"/>
  <c r="Z16" i="44"/>
  <c r="W16" i="44"/>
  <c r="L16" i="44"/>
  <c r="AA15" i="44"/>
  <c r="Z15" i="44"/>
  <c r="W15" i="44"/>
  <c r="L15" i="44"/>
  <c r="AA14" i="44"/>
  <c r="Z14" i="44"/>
  <c r="W14" i="44"/>
  <c r="L14" i="44"/>
  <c r="AA13" i="44"/>
  <c r="Z13" i="44"/>
  <c r="Z22" i="44" s="1"/>
  <c r="W13" i="44"/>
  <c r="L13" i="44"/>
  <c r="L58" i="45" l="1"/>
  <c r="L103" i="45"/>
  <c r="L22" i="44"/>
  <c r="AA22" i="44"/>
  <c r="W41" i="44"/>
  <c r="L58" i="44"/>
  <c r="W89" i="44"/>
  <c r="W120" i="44"/>
  <c r="AA89" i="45"/>
  <c r="Z120" i="45"/>
  <c r="L103" i="44"/>
  <c r="D23" i="45"/>
  <c r="Z23" i="45" s="1"/>
  <c r="Z25" i="45" s="1"/>
  <c r="W58" i="45"/>
  <c r="W103" i="45"/>
  <c r="L41" i="44"/>
  <c r="W73" i="44"/>
  <c r="L89" i="44"/>
  <c r="AA89" i="44"/>
  <c r="L120" i="44"/>
  <c r="AA120" i="44"/>
  <c r="O23" i="45"/>
  <c r="W41" i="45"/>
  <c r="L73" i="45"/>
  <c r="W73" i="45"/>
  <c r="W89" i="45"/>
  <c r="O23" i="44"/>
  <c r="AA25" i="44"/>
  <c r="W58" i="44"/>
  <c r="Z73" i="45"/>
  <c r="L120" i="45"/>
  <c r="AA58" i="44"/>
  <c r="L73" i="44"/>
  <c r="W103" i="44"/>
  <c r="W22" i="45"/>
  <c r="AA25" i="45"/>
  <c r="Z41" i="45"/>
  <c r="L41" i="45"/>
  <c r="Z89" i="45"/>
  <c r="W120" i="45"/>
  <c r="L89" i="45"/>
  <c r="AA58" i="45"/>
  <c r="Z58" i="44"/>
  <c r="Z58" i="45"/>
  <c r="L22" i="45"/>
  <c r="AA65" i="45"/>
  <c r="AA73" i="45" s="1"/>
  <c r="W22" i="44"/>
  <c r="D23" i="44"/>
  <c r="Z23" i="44" l="1"/>
  <c r="Z25" i="44" s="1"/>
  <c r="L29" i="12" l="1"/>
  <c r="P34" i="14" l="1"/>
  <c r="P34" i="12" l="1"/>
  <c r="Q34" i="14" l="1"/>
  <c r="AA20" i="14" l="1"/>
  <c r="AA26" i="14" l="1"/>
  <c r="AA15" i="12" l="1"/>
  <c r="AA20" i="12" l="1"/>
  <c r="M34" i="14" l="1"/>
  <c r="X34" i="14"/>
  <c r="M34" i="12"/>
  <c r="AA21" i="12"/>
  <c r="X34" i="12"/>
  <c r="AA33" i="14"/>
  <c r="Z33" i="14"/>
  <c r="AA32" i="14"/>
  <c r="Z32" i="14"/>
  <c r="AA33" i="12"/>
  <c r="AA32" i="12"/>
  <c r="Z33" i="12"/>
  <c r="Z32" i="12"/>
  <c r="L29" i="14" l="1"/>
  <c r="W30" i="14"/>
  <c r="L30" i="14"/>
  <c r="L28" i="14"/>
  <c r="W26" i="14"/>
  <c r="W25" i="14"/>
  <c r="W24" i="14"/>
  <c r="W23" i="14"/>
  <c r="W22" i="14"/>
  <c r="L21" i="14"/>
  <c r="L20" i="14"/>
  <c r="L19" i="14"/>
  <c r="L18" i="14"/>
  <c r="W17" i="14"/>
  <c r="L17" i="14"/>
  <c r="W16" i="14"/>
  <c r="W14" i="14"/>
  <c r="W13" i="14"/>
  <c r="L27" i="12"/>
  <c r="L26" i="12"/>
  <c r="W26" i="12"/>
  <c r="Z25" i="12"/>
  <c r="W24" i="12"/>
  <c r="L14" i="14" l="1"/>
  <c r="L16" i="14"/>
  <c r="L22" i="14"/>
  <c r="L23" i="14"/>
  <c r="L24" i="14"/>
  <c r="L25" i="14"/>
  <c r="L26" i="14"/>
  <c r="L27" i="14"/>
  <c r="L13" i="14"/>
  <c r="K34" i="12"/>
  <c r="D35" i="12" s="1"/>
  <c r="W14" i="12"/>
  <c r="W15" i="12"/>
  <c r="W16" i="12"/>
  <c r="W17" i="12"/>
  <c r="W34" i="12" s="1"/>
  <c r="W18" i="12"/>
  <c r="W19" i="12"/>
  <c r="W20" i="12"/>
  <c r="W23" i="12"/>
  <c r="W25" i="12"/>
  <c r="W27" i="12"/>
  <c r="W29" i="12"/>
  <c r="W30" i="12"/>
  <c r="W13" i="12"/>
  <c r="L14" i="12"/>
  <c r="L16" i="12"/>
  <c r="L17" i="12"/>
  <c r="L18" i="12"/>
  <c r="L19" i="12"/>
  <c r="W21" i="12"/>
  <c r="L23" i="12"/>
  <c r="L24" i="12"/>
  <c r="L25" i="12"/>
  <c r="L28" i="12"/>
  <c r="L30" i="12"/>
  <c r="L13" i="12"/>
  <c r="W15" i="14"/>
  <c r="W18" i="14"/>
  <c r="W19" i="14"/>
  <c r="W20" i="14"/>
  <c r="W21" i="14"/>
  <c r="W27" i="14"/>
  <c r="W28" i="14"/>
  <c r="W29" i="14"/>
  <c r="L34" i="12" l="1"/>
  <c r="V34" i="14"/>
  <c r="O35" i="14" s="1"/>
  <c r="U34" i="14"/>
  <c r="T34" i="14"/>
  <c r="S34" i="14"/>
  <c r="R34" i="14"/>
  <c r="O34" i="14"/>
  <c r="K34" i="14"/>
  <c r="D35" i="14" s="1"/>
  <c r="J34" i="14"/>
  <c r="I34" i="14"/>
  <c r="H34" i="14"/>
  <c r="G34" i="14"/>
  <c r="F34" i="14"/>
  <c r="E34" i="14"/>
  <c r="D34" i="14"/>
  <c r="AA30" i="14"/>
  <c r="Z30" i="14"/>
  <c r="AA29" i="14"/>
  <c r="Z29" i="14"/>
  <c r="AA28" i="14"/>
  <c r="Z28" i="14"/>
  <c r="AA27" i="14"/>
  <c r="Z27" i="14"/>
  <c r="Z26" i="14"/>
  <c r="AA25" i="14"/>
  <c r="Z25" i="14"/>
  <c r="AA24" i="14"/>
  <c r="Z24" i="14"/>
  <c r="AA23" i="14"/>
  <c r="Z23" i="14"/>
  <c r="AA22" i="14"/>
  <c r="Z22" i="14"/>
  <c r="AA21" i="14"/>
  <c r="Z21" i="14"/>
  <c r="Z20" i="14"/>
  <c r="AA19" i="14"/>
  <c r="Z19" i="14"/>
  <c r="AA18" i="14"/>
  <c r="Z18" i="14"/>
  <c r="AA17" i="14"/>
  <c r="Z17" i="14"/>
  <c r="AA16" i="14"/>
  <c r="Z16" i="14"/>
  <c r="AA15" i="14"/>
  <c r="Z15" i="14"/>
  <c r="AA14" i="14"/>
  <c r="Z14" i="14"/>
  <c r="AA13" i="14"/>
  <c r="Z13" i="14"/>
  <c r="AA24" i="12"/>
  <c r="AA25" i="12"/>
  <c r="V34" i="12"/>
  <c r="U34" i="12"/>
  <c r="T34" i="12"/>
  <c r="S34" i="12"/>
  <c r="R34" i="12"/>
  <c r="Q34" i="12"/>
  <c r="O34" i="12"/>
  <c r="J34" i="12"/>
  <c r="I34" i="12"/>
  <c r="H34" i="12"/>
  <c r="G34" i="12"/>
  <c r="F34" i="12"/>
  <c r="E34" i="12"/>
  <c r="D34" i="12"/>
  <c r="AA30" i="12"/>
  <c r="Z30" i="12"/>
  <c r="AA29" i="12"/>
  <c r="Z29" i="12"/>
  <c r="AA28" i="12"/>
  <c r="Z28" i="12"/>
  <c r="AA27" i="12"/>
  <c r="Z27" i="12"/>
  <c r="Z26" i="12"/>
  <c r="Z24" i="12"/>
  <c r="AA23" i="12"/>
  <c r="Z23" i="12"/>
  <c r="Z22" i="12"/>
  <c r="Z20" i="12"/>
  <c r="AA19" i="12"/>
  <c r="Z19" i="12"/>
  <c r="AA18" i="12"/>
  <c r="Z18" i="12"/>
  <c r="AA17" i="12"/>
  <c r="Z17" i="12"/>
  <c r="Z34" i="12" s="1"/>
  <c r="AA16" i="12"/>
  <c r="Z16" i="12"/>
  <c r="Z15" i="12"/>
  <c r="AA14" i="12"/>
  <c r="Z14" i="12"/>
  <c r="AA13" i="12"/>
  <c r="Z13" i="12"/>
  <c r="L34" i="14" l="1"/>
  <c r="AA34" i="14"/>
  <c r="Z34" i="14"/>
  <c r="O36" i="14"/>
  <c r="AA34" i="12"/>
  <c r="D36" i="12"/>
  <c r="O36" i="12"/>
  <c r="Z35" i="14"/>
  <c r="O35" i="12"/>
  <c r="Z35" i="12" s="1"/>
  <c r="D36" i="14"/>
  <c r="Z36" i="14" l="1"/>
  <c r="Z36" i="12"/>
</calcChain>
</file>

<file path=xl/sharedStrings.xml><?xml version="1.0" encoding="utf-8"?>
<sst xmlns="http://schemas.openxmlformats.org/spreadsheetml/2006/main" count="1245" uniqueCount="233">
  <si>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</si>
  <si>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</si>
  <si>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</si>
  <si>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</si>
  <si>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</si>
  <si>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</si>
  <si>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</si>
  <si>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</si>
  <si>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</si>
  <si>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</si>
  <si>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</si>
  <si>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</si>
  <si>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</si>
  <si>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</si>
  <si>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</si>
  <si>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</si>
  <si>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</si>
  <si>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</si>
  <si>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</si>
  <si>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</si>
  <si>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</si>
  <si>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</si>
  <si>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</si>
  <si>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</si>
  <si>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</si>
  <si>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</si>
  <si>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</si>
  <si>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</si>
  <si>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</si>
  <si>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</si>
  <si>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</si>
  <si>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</si>
  <si>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</si>
  <si>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</si>
  <si>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</si>
  <si>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Liczba godzin bez samokształcenia</t>
  </si>
  <si>
    <t>Forma zaliczenia
E - egzamin, 
ZzO - zalicz. na ocenę, 
Z - zalicz. bez oceny</t>
  </si>
  <si>
    <t>sam .</t>
  </si>
  <si>
    <t>Poziom kształcenia</t>
  </si>
  <si>
    <t>Profil kształcenia</t>
  </si>
  <si>
    <t>Podpis Dziekana/Prodziekana</t>
  </si>
  <si>
    <t xml:space="preserve">I ROK </t>
  </si>
  <si>
    <t>stacjonarne</t>
  </si>
  <si>
    <t>Wydział Nauk o Zdrowiu</t>
  </si>
  <si>
    <t>brak</t>
  </si>
  <si>
    <t>Semestr I - zimowy</t>
  </si>
  <si>
    <t>Semestr II -  letni</t>
  </si>
  <si>
    <t>prof. dr hab. n. med. Tomasz Gaszyński</t>
  </si>
  <si>
    <t>dr n. med. Krystyna Frydrysiak</t>
  </si>
  <si>
    <t>dr n. hum. Joanna Turek</t>
  </si>
  <si>
    <t>prof. dr hab. n. med. Wojciech Drygas</t>
  </si>
  <si>
    <t>dr n. wojsk. Włodzimierz Leszczyński</t>
  </si>
  <si>
    <t>BHP</t>
  </si>
  <si>
    <t xml:space="preserve">mgr Julian Wójtowicz </t>
  </si>
  <si>
    <t>dr n. med. Kinga Studzińska-Pasieka</t>
  </si>
  <si>
    <t>Z</t>
  </si>
  <si>
    <t xml:space="preserve">II ROK </t>
  </si>
  <si>
    <t>Semestr III - zimowy</t>
  </si>
  <si>
    <t>Semestr IV -  letni</t>
  </si>
  <si>
    <t>Zdrowie Publiczne</t>
  </si>
  <si>
    <t>prof. dr hab. n. med. Janusz Szemraj</t>
  </si>
  <si>
    <t>dr n. hum. Magdalena Wieczorkowska</t>
  </si>
  <si>
    <t>dr n. med. Andrzej Gerstenkorn</t>
  </si>
  <si>
    <t xml:space="preserve">Studia II stopnia </t>
  </si>
  <si>
    <t>ogólnoakademicki</t>
  </si>
  <si>
    <t>Seminarium magisterskie</t>
  </si>
  <si>
    <t>dr n. ekon. Marek Bryła</t>
  </si>
  <si>
    <t xml:space="preserve">Zdrowie publiczne </t>
  </si>
  <si>
    <t>Prawo w ochronie zdrowia</t>
  </si>
  <si>
    <t xml:space="preserve">Informatyka medyczna </t>
  </si>
  <si>
    <t xml:space="preserve">Ekonomia (podstawy mikroekonomii) </t>
  </si>
  <si>
    <t xml:space="preserve">Organizacja i zarządzanie w ochronie zdrowia </t>
  </si>
  <si>
    <t xml:space="preserve">Biostatystyka </t>
  </si>
  <si>
    <t xml:space="preserve">Epidemiologia  </t>
  </si>
  <si>
    <t xml:space="preserve">Promocja zdrowia i edukacja zdrowotna </t>
  </si>
  <si>
    <t xml:space="preserve">Ochrona środowiska </t>
  </si>
  <si>
    <t xml:space="preserve">Metodologia badań naukowych </t>
  </si>
  <si>
    <t xml:space="preserve">Zasoby i systemy informacyjne w ochronie zdrowia </t>
  </si>
  <si>
    <t xml:space="preserve">Psychologia </t>
  </si>
  <si>
    <t xml:space="preserve">Nadzór sanitarno-epidemiologiczny </t>
  </si>
  <si>
    <t xml:space="preserve">Marketing usług zdrowotnych </t>
  </si>
  <si>
    <t xml:space="preserve">Zdrowie środowiskowe </t>
  </si>
  <si>
    <t xml:space="preserve">Polityka zdrowotna na świecie </t>
  </si>
  <si>
    <t xml:space="preserve">Ekonomika i finansowanie w ochronie zdrowia </t>
  </si>
  <si>
    <t xml:space="preserve">Formy opieki zdrowotnej </t>
  </si>
  <si>
    <t xml:space="preserve">Socjologia </t>
  </si>
  <si>
    <t xml:space="preserve">Pedagogika </t>
  </si>
  <si>
    <t xml:space="preserve">Etyka i deontologia medyczna </t>
  </si>
  <si>
    <t>dr n. med. Michał Żebrowski</t>
  </si>
  <si>
    <t>Razem  - liczba gdzin dla specjalności</t>
  </si>
  <si>
    <t>Specjalność: Organizacja i zarządzanie w ochronie zdrowia*</t>
  </si>
  <si>
    <t xml:space="preserve">Mikroekonomia i finanse </t>
  </si>
  <si>
    <t xml:space="preserve">Zarządzanie publiczne w ochronie zdrowia </t>
  </si>
  <si>
    <t xml:space="preserve">Zarządzanie zasobami ludzkimi w opiece zdrowotnej  </t>
  </si>
  <si>
    <t>dr n. med. Jacek Michalak</t>
  </si>
  <si>
    <t xml:space="preserve">Zarządzanie jakością w ochronie zdrowia </t>
  </si>
  <si>
    <t xml:space="preserve">Ubezpieczenia zdrowotne-specjalizacja </t>
  </si>
  <si>
    <t xml:space="preserve">Marketing usług zdrowotnych - specjalizacja </t>
  </si>
  <si>
    <t xml:space="preserve">Polityka zdrowia publicznego </t>
  </si>
  <si>
    <t>Specjalność: Epidemiologia, statystyka i informatyka medyczna*</t>
  </si>
  <si>
    <t xml:space="preserve">Biostatystyka - specjalizacja </t>
  </si>
  <si>
    <t xml:space="preserve">Epidemiologia  na świecie </t>
  </si>
  <si>
    <t xml:space="preserve">Informatyka medyczna - specjalizacja </t>
  </si>
  <si>
    <t xml:space="preserve">Planowanie w ochronie zdrowia </t>
  </si>
  <si>
    <t>Specjalność: Promocja zdrowia*</t>
  </si>
  <si>
    <t>prof. dr hab. n. med. Anna Jegier</t>
  </si>
  <si>
    <t xml:space="preserve">Fizjologia wysiłku fizycznego </t>
  </si>
  <si>
    <t xml:space="preserve">Problemy osób niepełnosprawnych </t>
  </si>
  <si>
    <t xml:space="preserve">Edukacja zdrowotna dorosłych </t>
  </si>
  <si>
    <t xml:space="preserve">Teoria sportu i rekreacji </t>
  </si>
  <si>
    <t xml:space="preserve">Edukacja zdrowotna w szkole </t>
  </si>
  <si>
    <t>Żywienie człowieka a zdrowie</t>
  </si>
  <si>
    <t>Specjalność: Ubezpieczenia zdrowotne i pielęgnacyjne*</t>
  </si>
  <si>
    <t xml:space="preserve">Metoda ubezpieczeniowa </t>
  </si>
  <si>
    <t xml:space="preserve">Gerontologia społeczna </t>
  </si>
  <si>
    <t xml:space="preserve">Ubezpieczenia zdrowotne- specjalizacja </t>
  </si>
  <si>
    <t xml:space="preserve">Ubezpieczenia pielęgnacyjne </t>
  </si>
  <si>
    <t xml:space="preserve">Ochrona ubezpieczeniowa świadczeniodawców </t>
  </si>
  <si>
    <t xml:space="preserve">Prawo ubezpieczeń zdrowotnych i pielęgnacyjnych </t>
  </si>
  <si>
    <t xml:space="preserve">Rachunek aktuarialny </t>
  </si>
  <si>
    <t xml:space="preserve">Klinika medycyny ratunkowej   </t>
  </si>
  <si>
    <t xml:space="preserve">Metodyka nauczania medycyny ratunkowej </t>
  </si>
  <si>
    <t xml:space="preserve">Światowe i europejskie systemy ratownictwa medycznego </t>
  </si>
  <si>
    <t xml:space="preserve">Zarządzanie kryzysowe </t>
  </si>
  <si>
    <t xml:space="preserve">Zagrożenie globalnym terroryzmem </t>
  </si>
  <si>
    <t>Zajęcia praktyczne w ramach specjalizacji</t>
  </si>
  <si>
    <t>Razem  ze specjalnościami</t>
  </si>
  <si>
    <t>OPIEKUNOWIE POSZCZEGÓLNYCH LAT</t>
  </si>
  <si>
    <t>WYDZIAŁU NAUK O ZDROWIU</t>
  </si>
  <si>
    <t>II rok</t>
  </si>
  <si>
    <t>I rok</t>
  </si>
  <si>
    <t xml:space="preserve">I i II rok </t>
  </si>
  <si>
    <t>niestacjonarne</t>
  </si>
  <si>
    <t xml:space="preserve">Propedeutyka prawa </t>
  </si>
  <si>
    <t xml:space="preserve">Prawo cywilne </t>
  </si>
  <si>
    <t xml:space="preserve">Prawo karne </t>
  </si>
  <si>
    <t>Socjologia prawa i zdrowia publicznego</t>
  </si>
  <si>
    <t xml:space="preserve">Prawne aspekty ochrony zdrowia publicznego </t>
  </si>
  <si>
    <t>Organizacja i kontrola podmiotów leczniczych</t>
  </si>
  <si>
    <t>Prawo pracy i ubezpieczeń społecznych</t>
  </si>
  <si>
    <t>Bioetyczne aspekty prawa</t>
  </si>
  <si>
    <t>Specjalność: Prawo medyczne w ochronie zdrowia*</t>
  </si>
  <si>
    <t xml:space="preserve">dr hab. n. o zdrowiu Justyna Zajdel </t>
  </si>
  <si>
    <r>
      <t xml:space="preserve">Wychowanie fizyczne </t>
    </r>
    <r>
      <rPr>
        <sz val="11"/>
        <rFont val="Times New Roman"/>
        <family val="1"/>
        <charset val="238"/>
      </rPr>
      <t xml:space="preserve"> </t>
    </r>
  </si>
  <si>
    <t>II stop. niestacjonarne</t>
  </si>
  <si>
    <t>II stop. stacjonarne, niestacjonarne</t>
  </si>
  <si>
    <t>II stop. stacjonarne</t>
  </si>
  <si>
    <t xml:space="preserve">kierunek:  ZDROWIE PUBLICZNE </t>
  </si>
  <si>
    <t>dr n. hum. Anna Alichniewicz</t>
  </si>
  <si>
    <t>spec. Organizacja medycznych czynności ratunkowych i zarządzania kryzysowego</t>
  </si>
  <si>
    <t xml:space="preserve">Medycyna zapobiegawcza </t>
  </si>
  <si>
    <t>dr n. med. Krzysztof Bortnik</t>
  </si>
  <si>
    <t>dr n. med. Marta Stasiak</t>
  </si>
  <si>
    <t>Ubezpieczenia społeczne i zdrowotne</t>
  </si>
  <si>
    <t xml:space="preserve">Ubezpieczenia społeczne i zdrowotne  </t>
  </si>
  <si>
    <t>Liczba godzin samokształcenia</t>
  </si>
  <si>
    <t>prof. dr hab. n. med.  Irena Maniecka-Bryła</t>
  </si>
  <si>
    <t>dr hab. n. med. Marcin Różalski</t>
  </si>
  <si>
    <t>prof. dr hab. n. med. Jolanta Niewiarowska</t>
  </si>
  <si>
    <t>dr n. hum. Agnieszka Pawlak</t>
  </si>
  <si>
    <t>Organizacja pracy i ergonomia</t>
  </si>
  <si>
    <t>Terapie XXI wieku</t>
  </si>
  <si>
    <t>Zarzadzanie dla przyszłych menadżerów</t>
  </si>
  <si>
    <t>Zarzadzanie ryzykiem</t>
  </si>
  <si>
    <t xml:space="preserve">Podstawy EBM (Evidence based medicine) </t>
  </si>
  <si>
    <t>Międzynarodowa terminologia w zdrowiu publicznym</t>
  </si>
  <si>
    <t>Medykalizacja społeczeństwa</t>
  </si>
  <si>
    <t>Programy promocji zdrowia i profilaktyki</t>
  </si>
  <si>
    <t>Aktywność sportowa we współczesnym społeczeństwie</t>
  </si>
  <si>
    <t>Odpowiedzialność prawna za błędy medyczne popełnione w czasie leczenia</t>
  </si>
  <si>
    <t>Ekonomiczne problemy opieki zdrowotnej</t>
  </si>
  <si>
    <t>Prawne aspekty ochrony zdrowia psychicznego</t>
  </si>
  <si>
    <t>Prawa pacjenta</t>
  </si>
  <si>
    <t>Wybrane metody lecznicze z zakresu balneoterapii i medycyny naturalnej</t>
  </si>
  <si>
    <t>Seminarium dyplomowe - analiza statystyczna i prezentacja wyników w zdrowiu publicznym</t>
  </si>
  <si>
    <t>Seminarium dyplomowe - zasady przygotowywania publikacji naukowych i prac dyplomowych w zdrowiu publicznym</t>
  </si>
  <si>
    <t>prof. dr hab. n. med. Irena  Maniecka-Bryła</t>
  </si>
  <si>
    <t xml:space="preserve">Język obcy </t>
  </si>
  <si>
    <t>Do wyboru:</t>
  </si>
  <si>
    <t>Medycyna zapobiegawcza</t>
  </si>
  <si>
    <t>Samokształcenie</t>
  </si>
  <si>
    <t>45/105</t>
  </si>
  <si>
    <t>170/145</t>
  </si>
  <si>
    <t>75/100</t>
  </si>
  <si>
    <t>35/60</t>
  </si>
  <si>
    <t>55/20</t>
  </si>
  <si>
    <t>60/90</t>
  </si>
  <si>
    <t>30/60</t>
  </si>
  <si>
    <t>40/15</t>
  </si>
  <si>
    <t>55/25</t>
  </si>
  <si>
    <t>65/100</t>
  </si>
  <si>
    <t>95/65</t>
  </si>
  <si>
    <t>55/85</t>
  </si>
  <si>
    <t>Specjalność: Organizacja Medycznych Czynności Ratunkowych i Zarządzania Kryzysowego*</t>
  </si>
  <si>
    <t>Specjalność:Organizacja Medycznych Czynności Ratunkowych i Zarządzania Kryzysowego*</t>
  </si>
  <si>
    <t>Polityka społeczna i zdrowotna</t>
  </si>
  <si>
    <t>dr n. o zdrowiu Adam Rzeźnicki</t>
  </si>
  <si>
    <t>dr n. med. Paweł Rasmus</t>
  </si>
  <si>
    <t>dr n. med. Sylwia Kałucka</t>
  </si>
  <si>
    <t>dr n. ekon. Adam Depta</t>
  </si>
  <si>
    <t>dr n. med. Hanna Saryusz-Wolska</t>
  </si>
  <si>
    <t>dr n. o zdrowiu Anna Rybarczyk-Szwajkowska</t>
  </si>
  <si>
    <t>dr n. med. Dominika Cichońska-Rzeźnicka</t>
  </si>
  <si>
    <t>prof. dr hab. n. med. Dorota Kaleta</t>
  </si>
  <si>
    <t>E-zdrowie w pracy i nauce</t>
  </si>
  <si>
    <t>dr hab. n. techn. prof. uczelni. Michał Marczak</t>
  </si>
  <si>
    <t>dr hab. n. o zdrowiu prof. uczelni. Jan Krakowiak</t>
  </si>
  <si>
    <t>–  dr n. med. Joanna Ruszkowska</t>
  </si>
  <si>
    <t>dr hab. n. med. prof. uczelni. Magdalena Boncler</t>
  </si>
  <si>
    <t>dr hab. n. hum. prof. uczelni. Wojciech Bielecki</t>
  </si>
  <si>
    <t>dr hab. n. o zdrowiu prof. uczelni. Radosław Zajdel</t>
  </si>
  <si>
    <t xml:space="preserve">dr hab. n. techn. prof. uczelni. Michał Marczak </t>
  </si>
  <si>
    <t>dr hab. n. o zdrowiu prof. uczelni. Małgorzata Pikala</t>
  </si>
  <si>
    <t>dr hab. n. o zdrowiu Justyna Zajdel /dr hab. n. prawn. prof. uczelni. Rafał Kubiak</t>
  </si>
  <si>
    <t>dr hab. n. prawn. prof. uczelni. Rafał Kubiak</t>
  </si>
  <si>
    <t xml:space="preserve">dr hab. n. med. Anna Garus-Pakowska </t>
  </si>
  <si>
    <t>mgr Klaudia Twardowska</t>
  </si>
  <si>
    <t>dr n. ekon. Adam Depta</t>
  </si>
  <si>
    <t>Organizacja i zarządzanie w ochronie zdrowia*, Epidemiologia, statystyka i informatyka medyczna*,  Promocja zdrowia*, Ubezpieczenia zdrowotne i pielęgnacyjne*, Organizacja Medycznych Czynności Ratunkowych i Zarządzania Kryzysowego*, Prawo medyczne w ochronie zdrowia*</t>
  </si>
  <si>
    <t>dr hab. n. med. prof. uczelni  Dariusz Timler</t>
  </si>
  <si>
    <t>dr hab. n. med. prof. uczelni. Marcin Różalski</t>
  </si>
  <si>
    <t>–  dr hab. n. med. prof. uczelni  Dariusz Timler</t>
  </si>
  <si>
    <t>dr hab. n. prawn. prof. uczelni. Małgorzata Serwach</t>
  </si>
  <si>
    <t xml:space="preserve">dr hab. n. prawn. prof. uczelni.  Małgorzata Serwach </t>
  </si>
  <si>
    <t xml:space="preserve">dr hab. n. prawn.  prof. uczelni. Małgorzata Serwach </t>
  </si>
  <si>
    <t>dr hab. n. med. Anna Gawron-Skarbek</t>
  </si>
  <si>
    <t>dr hab. n. med. prof. uczelni. Dariusz Timler</t>
  </si>
  <si>
    <t>dr hab. n. med. prof. uczelni.   Dariusz Timler</t>
  </si>
  <si>
    <t>–  dr hab. n. o zdrowiu prof. uczelni. Małgorzata Pikala</t>
  </si>
  <si>
    <t>2019/2020</t>
  </si>
  <si>
    <t>Nabór 2019/2020</t>
  </si>
  <si>
    <t>2020/2021</t>
  </si>
  <si>
    <t>dr hab. n. społ. prof. uczelni Błażej Kmieciak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</si>
</sst>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 CE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sz val="8"/>
      <name val="Arial CE"/>
      <charset val="238"/>
    </font>
    <font>
      <sz val="11"/>
      <color rgb="FFFF0000"/>
      <name val="Times New Roman"/>
      <family val="1"/>
      <charset val="238"/>
    </font>
    <font>
      <b/>
      <sz val="12"/>
      <name val="Arial CE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444444"/>
      </left>
      <right style="thin">
        <color rgb="FF444444"/>
      </right>
      <top style="thin">
        <color rgb="FF44444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9" fillId="3" borderId="0" applyNumberFormat="0" applyBorder="0" applyAlignment="0" applyProtection="0"/>
    <xf numFmtId="0" fontId="5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2" fillId="0" borderId="0"/>
    <xf numFmtId="0" fontId="1" fillId="0" borderId="0"/>
  </cellStyleXfs>
  <cellXfs count="337">
    <xf numFmtId="0" fontId="0" fillId="0" borderId="0" xfId="0"/>
    <xf numFmtId="0" fontId="8" fillId="0" borderId="0" xfId="0" applyFont="1"/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7" fillId="0" borderId="12" xfId="0" applyFont="1" applyBorder="1" applyAlignment="1">
      <alignment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textRotation="90"/>
    </xf>
    <xf numFmtId="0" fontId="32" fillId="0" borderId="19" xfId="0" applyFont="1" applyBorder="1" applyAlignment="1">
      <alignment vertical="center"/>
    </xf>
    <xf numFmtId="0" fontId="31" fillId="0" borderId="13" xfId="0" applyFont="1" applyFill="1" applyBorder="1" applyAlignment="1">
      <alignment horizontal="center" vertical="center" textRotation="90"/>
    </xf>
    <xf numFmtId="0" fontId="31" fillId="0" borderId="13" xfId="0" applyFont="1" applyBorder="1" applyAlignment="1">
      <alignment horizontal="center" vertical="center" textRotation="90"/>
    </xf>
    <xf numFmtId="0" fontId="32" fillId="0" borderId="13" xfId="0" applyFont="1" applyBorder="1"/>
    <xf numFmtId="0" fontId="32" fillId="0" borderId="20" xfId="0" applyFont="1" applyBorder="1"/>
    <xf numFmtId="0" fontId="11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1" fontId="8" fillId="0" borderId="34" xfId="0" applyNumberFormat="1" applyFont="1" applyFill="1" applyBorder="1" applyAlignment="1">
      <alignment horizontal="center"/>
    </xf>
    <xf numFmtId="1" fontId="8" fillId="0" borderId="27" xfId="0" applyNumberFormat="1" applyFont="1" applyFill="1" applyBorder="1" applyAlignment="1">
      <alignment horizontal="center"/>
    </xf>
    <xf numFmtId="1" fontId="8" fillId="0" borderId="2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3" fillId="0" borderId="36" xfId="0" applyFont="1" applyFill="1" applyBorder="1" applyAlignment="1">
      <alignment horizontal="center"/>
    </xf>
    <xf numFmtId="0" fontId="33" fillId="0" borderId="37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4" fillId="0" borderId="13" xfId="0" applyFont="1" applyBorder="1" applyAlignment="1">
      <alignment horizontal="center" vertical="center" textRotation="90" wrapText="1"/>
    </xf>
    <xf numFmtId="0" fontId="32" fillId="0" borderId="20" xfId="0" applyFont="1" applyBorder="1" applyAlignment="1">
      <alignment vertical="center"/>
    </xf>
    <xf numFmtId="1" fontId="33" fillId="0" borderId="21" xfId="0" applyNumberFormat="1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1" fontId="33" fillId="0" borderId="19" xfId="0" applyNumberFormat="1" applyFont="1" applyFill="1" applyBorder="1" applyAlignment="1">
      <alignment horizontal="center"/>
    </xf>
    <xf numFmtId="0" fontId="33" fillId="0" borderId="39" xfId="0" applyFont="1" applyFill="1" applyBorder="1" applyAlignment="1">
      <alignment horizontal="center"/>
    </xf>
    <xf numFmtId="0" fontId="9" fillId="0" borderId="22" xfId="0" applyFont="1" applyBorder="1"/>
    <xf numFmtId="1" fontId="8" fillId="0" borderId="29" xfId="0" applyNumberFormat="1" applyFont="1" applyFill="1" applyBorder="1" applyAlignment="1">
      <alignment horizontal="center"/>
    </xf>
    <xf numFmtId="0" fontId="33" fillId="0" borderId="35" xfId="0" applyFont="1" applyFill="1" applyBorder="1" applyAlignment="1">
      <alignment horizontal="center"/>
    </xf>
    <xf numFmtId="1" fontId="33" fillId="0" borderId="13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5" fillId="0" borderId="36" xfId="0" applyFont="1" applyBorder="1"/>
    <xf numFmtId="0" fontId="31" fillId="0" borderId="13" xfId="0" applyFont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22" xfId="0" applyFont="1" applyBorder="1"/>
    <xf numFmtId="0" fontId="8" fillId="0" borderId="16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5" fillId="0" borderId="45" xfId="0" applyFont="1" applyBorder="1"/>
    <xf numFmtId="1" fontId="33" fillId="0" borderId="37" xfId="0" applyNumberFormat="1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33" fillId="0" borderId="0" xfId="0" applyFont="1"/>
    <xf numFmtId="0" fontId="36" fillId="0" borderId="45" xfId="0" applyFont="1" applyBorder="1" applyAlignment="1">
      <alignment vertical="top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33" fillId="0" borderId="38" xfId="0" applyFont="1" applyBorder="1"/>
    <xf numFmtId="0" fontId="33" fillId="0" borderId="32" xfId="0" applyFont="1" applyBorder="1"/>
    <xf numFmtId="0" fontId="33" fillId="0" borderId="36" xfId="0" applyFont="1" applyBorder="1"/>
    <xf numFmtId="0" fontId="33" fillId="0" borderId="13" xfId="0" applyFont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center" vertical="center" textRotation="90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3" xfId="0" applyFont="1" applyBorder="1"/>
    <xf numFmtId="0" fontId="8" fillId="0" borderId="20" xfId="0" applyFont="1" applyBorder="1"/>
    <xf numFmtId="0" fontId="33" fillId="0" borderId="20" xfId="0" applyFont="1" applyFill="1" applyBorder="1" applyAlignment="1">
      <alignment horizontal="center"/>
    </xf>
    <xf numFmtId="0" fontId="33" fillId="0" borderId="14" xfId="0" applyFont="1" applyBorder="1"/>
    <xf numFmtId="0" fontId="33" fillId="0" borderId="13" xfId="0" applyFont="1" applyBorder="1"/>
    <xf numFmtId="0" fontId="8" fillId="0" borderId="44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 textRotation="90"/>
    </xf>
    <xf numFmtId="0" fontId="9" fillId="0" borderId="0" xfId="0" applyFont="1"/>
    <xf numFmtId="0" fontId="33" fillId="0" borderId="0" xfId="0" applyFont="1" applyFill="1" applyBorder="1" applyAlignment="1">
      <alignment horizontal="center"/>
    </xf>
    <xf numFmtId="0" fontId="35" fillId="0" borderId="0" xfId="0" applyFont="1" applyBorder="1"/>
    <xf numFmtId="1" fontId="33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27" xfId="0" applyFont="1" applyFill="1" applyBorder="1" applyAlignment="1">
      <alignment horizontal="center"/>
    </xf>
    <xf numFmtId="0" fontId="0" fillId="0" borderId="0" xfId="0" applyFont="1"/>
    <xf numFmtId="0" fontId="8" fillId="0" borderId="26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49" xfId="0" applyFont="1" applyFill="1" applyBorder="1" applyAlignment="1">
      <alignment horizontal="center"/>
    </xf>
    <xf numFmtId="0" fontId="33" fillId="0" borderId="13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0" fontId="33" fillId="0" borderId="22" xfId="0" applyFont="1" applyFill="1" applyBorder="1" applyAlignment="1">
      <alignment wrapText="1"/>
    </xf>
    <xf numFmtId="0" fontId="33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33" fillId="0" borderId="20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33" fillId="24" borderId="26" xfId="0" applyFont="1" applyFill="1" applyBorder="1" applyAlignment="1">
      <alignment wrapText="1"/>
    </xf>
    <xf numFmtId="0" fontId="8" fillId="0" borderId="32" xfId="0" applyFont="1" applyBorder="1" applyAlignment="1">
      <alignment wrapText="1"/>
    </xf>
    <xf numFmtId="0" fontId="33" fillId="0" borderId="26" xfId="0" applyFont="1" applyFill="1" applyBorder="1" applyAlignment="1">
      <alignment wrapText="1"/>
    </xf>
    <xf numFmtId="0" fontId="33" fillId="0" borderId="36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33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9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9" xfId="0" quotePrefix="1" applyFont="1" applyBorder="1" applyAlignment="1">
      <alignment horizontal="left" vertical="center" wrapText="1"/>
    </xf>
    <xf numFmtId="0" fontId="33" fillId="0" borderId="43" xfId="0" applyFont="1" applyFill="1" applyBorder="1" applyAlignment="1">
      <alignment wrapText="1"/>
    </xf>
    <xf numFmtId="0" fontId="33" fillId="0" borderId="44" xfId="0" applyFont="1" applyFill="1" applyBorder="1" applyAlignment="1">
      <alignment wrapText="1"/>
    </xf>
    <xf numFmtId="0" fontId="35" fillId="0" borderId="14" xfId="0" applyFont="1" applyBorder="1"/>
    <xf numFmtId="0" fontId="35" fillId="0" borderId="13" xfId="0" applyFont="1" applyBorder="1"/>
    <xf numFmtId="0" fontId="8" fillId="0" borderId="0" xfId="0" applyFont="1" applyBorder="1" applyAlignment="1">
      <alignment wrapText="1"/>
    </xf>
    <xf numFmtId="0" fontId="33" fillId="0" borderId="31" xfId="0" applyFont="1" applyFill="1" applyBorder="1" applyAlignment="1">
      <alignment wrapText="1"/>
    </xf>
    <xf numFmtId="0" fontId="8" fillId="0" borderId="46" xfId="0" applyFont="1" applyBorder="1" applyAlignment="1">
      <alignment wrapText="1"/>
    </xf>
    <xf numFmtId="0" fontId="33" fillId="0" borderId="41" xfId="0" applyFont="1" applyFill="1" applyBorder="1" applyAlignment="1">
      <alignment wrapText="1"/>
    </xf>
    <xf numFmtId="0" fontId="35" fillId="0" borderId="0" xfId="0" applyFont="1"/>
    <xf numFmtId="0" fontId="30" fillId="0" borderId="0" xfId="0" applyFont="1"/>
    <xf numFmtId="0" fontId="33" fillId="0" borderId="37" xfId="0" applyFont="1" applyFill="1" applyBorder="1" applyAlignment="1">
      <alignment wrapText="1"/>
    </xf>
    <xf numFmtId="0" fontId="9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24" xfId="0" applyFont="1" applyFill="1" applyBorder="1" applyAlignment="1">
      <alignment wrapText="1"/>
    </xf>
    <xf numFmtId="0" fontId="36" fillId="0" borderId="0" xfId="0" applyFont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49" xfId="0" applyBorder="1" applyAlignment="1">
      <alignment wrapText="1"/>
    </xf>
    <xf numFmtId="0" fontId="36" fillId="0" borderId="45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 wrapText="1"/>
    </xf>
    <xf numFmtId="0" fontId="8" fillId="0" borderId="19" xfId="0" applyFont="1" applyFill="1" applyBorder="1" applyAlignment="1">
      <alignment vertical="center"/>
    </xf>
    <xf numFmtId="0" fontId="0" fillId="0" borderId="0" xfId="0" applyFont="1" applyFill="1"/>
    <xf numFmtId="0" fontId="8" fillId="0" borderId="22" xfId="0" applyFont="1" applyFill="1" applyBorder="1"/>
    <xf numFmtId="0" fontId="0" fillId="0" borderId="27" xfId="0" applyBorder="1"/>
    <xf numFmtId="0" fontId="0" fillId="0" borderId="26" xfId="0" applyBorder="1"/>
    <xf numFmtId="0" fontId="33" fillId="0" borderId="15" xfId="0" applyFont="1" applyBorder="1"/>
    <xf numFmtId="0" fontId="33" fillId="0" borderId="16" xfId="0" applyFont="1" applyBorder="1"/>
    <xf numFmtId="0" fontId="33" fillId="0" borderId="16" xfId="0" applyFont="1" applyBorder="1" applyAlignment="1">
      <alignment horizontal="left" vertical="center"/>
    </xf>
    <xf numFmtId="0" fontId="33" fillId="0" borderId="26" xfId="0" applyFont="1" applyBorder="1"/>
    <xf numFmtId="0" fontId="33" fillId="0" borderId="42" xfId="0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33" fillId="25" borderId="26" xfId="0" applyFont="1" applyFill="1" applyBorder="1" applyAlignment="1">
      <alignment wrapText="1"/>
    </xf>
    <xf numFmtId="1" fontId="8" fillId="0" borderId="42" xfId="0" applyNumberFormat="1" applyFont="1" applyFill="1" applyBorder="1" applyAlignment="1">
      <alignment horizontal="center"/>
    </xf>
    <xf numFmtId="1" fontId="33" fillId="0" borderId="49" xfId="0" applyNumberFormat="1" applyFont="1" applyFill="1" applyBorder="1" applyAlignment="1">
      <alignment horizontal="center"/>
    </xf>
    <xf numFmtId="0" fontId="8" fillId="0" borderId="19" xfId="0" applyFont="1" applyBorder="1" applyAlignment="1">
      <alignment wrapText="1"/>
    </xf>
    <xf numFmtId="0" fontId="8" fillId="25" borderId="19" xfId="0" applyFont="1" applyFill="1" applyBorder="1" applyAlignment="1">
      <alignment horizontal="center"/>
    </xf>
    <xf numFmtId="1" fontId="8" fillId="25" borderId="34" xfId="0" applyNumberFormat="1" applyFont="1" applyFill="1" applyBorder="1" applyAlignment="1">
      <alignment horizontal="center"/>
    </xf>
    <xf numFmtId="1" fontId="8" fillId="25" borderId="27" xfId="0" applyNumberFormat="1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1" fontId="8" fillId="25" borderId="29" xfId="0" applyNumberFormat="1" applyFont="1" applyFill="1" applyBorder="1" applyAlignment="1">
      <alignment horizontal="center"/>
    </xf>
    <xf numFmtId="1" fontId="8" fillId="25" borderId="28" xfId="0" applyNumberFormat="1" applyFont="1" applyFill="1" applyBorder="1" applyAlignment="1">
      <alignment horizontal="center"/>
    </xf>
    <xf numFmtId="0" fontId="33" fillId="25" borderId="19" xfId="0" applyFont="1" applyFill="1" applyBorder="1" applyAlignment="1">
      <alignment horizontal="center"/>
    </xf>
    <xf numFmtId="1" fontId="33" fillId="25" borderId="19" xfId="0" applyNumberFormat="1" applyFont="1" applyFill="1" applyBorder="1" applyAlignment="1">
      <alignment horizontal="center"/>
    </xf>
    <xf numFmtId="0" fontId="8" fillId="25" borderId="40" xfId="0" applyFont="1" applyFill="1" applyBorder="1" applyAlignment="1">
      <alignment horizontal="center"/>
    </xf>
    <xf numFmtId="0" fontId="33" fillId="0" borderId="32" xfId="0" applyFont="1" applyFill="1" applyBorder="1" applyAlignment="1">
      <alignment horizontal="center"/>
    </xf>
    <xf numFmtId="0" fontId="0" fillId="25" borderId="0" xfId="0" applyFont="1" applyFill="1"/>
    <xf numFmtId="0" fontId="8" fillId="25" borderId="19" xfId="0" applyFont="1" applyFill="1" applyBorder="1" applyAlignment="1">
      <alignment wrapText="1"/>
    </xf>
    <xf numFmtId="0" fontId="8" fillId="25" borderId="19" xfId="0" applyFont="1" applyFill="1" applyBorder="1" applyAlignment="1">
      <alignment vertical="center"/>
    </xf>
    <xf numFmtId="0" fontId="33" fillId="25" borderId="22" xfId="0" applyFont="1" applyFill="1" applyBorder="1" applyAlignment="1">
      <alignment wrapText="1"/>
    </xf>
    <xf numFmtId="0" fontId="8" fillId="25" borderId="26" xfId="0" applyFont="1" applyFill="1" applyBorder="1" applyAlignment="1">
      <alignment horizontal="center"/>
    </xf>
    <xf numFmtId="0" fontId="8" fillId="25" borderId="27" xfId="0" applyFont="1" applyFill="1" applyBorder="1" applyAlignment="1">
      <alignment horizontal="center"/>
    </xf>
    <xf numFmtId="0" fontId="33" fillId="25" borderId="32" xfId="0" applyFont="1" applyFill="1" applyBorder="1" applyAlignment="1">
      <alignment horizontal="center"/>
    </xf>
    <xf numFmtId="0" fontId="33" fillId="25" borderId="16" xfId="0" applyFont="1" applyFill="1" applyBorder="1" applyAlignment="1">
      <alignment horizontal="center"/>
    </xf>
    <xf numFmtId="0" fontId="0" fillId="25" borderId="0" xfId="0" applyFill="1"/>
    <xf numFmtId="0" fontId="8" fillId="0" borderId="32" xfId="0" applyFont="1" applyFill="1" applyBorder="1" applyAlignment="1">
      <alignment wrapText="1"/>
    </xf>
    <xf numFmtId="0" fontId="8" fillId="25" borderId="32" xfId="0" applyFont="1" applyFill="1" applyBorder="1" applyAlignment="1">
      <alignment wrapText="1"/>
    </xf>
    <xf numFmtId="0" fontId="9" fillId="25" borderId="22" xfId="0" applyFont="1" applyFill="1" applyBorder="1"/>
    <xf numFmtId="0" fontId="35" fillId="0" borderId="36" xfId="0" applyFont="1" applyBorder="1" applyAlignment="1">
      <alignment horizontal="center"/>
    </xf>
    <xf numFmtId="0" fontId="33" fillId="25" borderId="16" xfId="0" applyFont="1" applyFill="1" applyBorder="1" applyAlignment="1">
      <alignment wrapText="1"/>
    </xf>
    <xf numFmtId="0" fontId="8" fillId="0" borderId="34" xfId="0" applyFont="1" applyBorder="1" applyAlignment="1">
      <alignment horizontal="center"/>
    </xf>
    <xf numFmtId="1" fontId="39" fillId="0" borderId="34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33" fillId="0" borderId="36" xfId="0" applyFont="1" applyBorder="1" applyAlignment="1">
      <alignment horizontal="right"/>
    </xf>
    <xf numFmtId="0" fontId="33" fillId="0" borderId="14" xfId="0" applyFont="1" applyBorder="1" applyAlignment="1">
      <alignment horizontal="right"/>
    </xf>
    <xf numFmtId="0" fontId="33" fillId="0" borderId="45" xfId="0" applyFont="1" applyBorder="1" applyAlignment="1">
      <alignment horizontal="right"/>
    </xf>
    <xf numFmtId="0" fontId="33" fillId="0" borderId="13" xfId="0" applyFont="1" applyBorder="1" applyAlignment="1">
      <alignment horizontal="right"/>
    </xf>
    <xf numFmtId="1" fontId="33" fillId="0" borderId="18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0" xfId="0" applyFont="1" applyBorder="1"/>
    <xf numFmtId="1" fontId="8" fillId="25" borderId="48" xfId="0" applyNumberFormat="1" applyFont="1" applyFill="1" applyBorder="1" applyAlignment="1">
      <alignment horizontal="center"/>
    </xf>
    <xf numFmtId="0" fontId="8" fillId="25" borderId="44" xfId="0" applyFont="1" applyFill="1" applyBorder="1" applyAlignment="1">
      <alignment horizontal="center"/>
    </xf>
    <xf numFmtId="0" fontId="8" fillId="25" borderId="29" xfId="0" applyFont="1" applyFill="1" applyBorder="1" applyAlignment="1">
      <alignment horizontal="center"/>
    </xf>
    <xf numFmtId="0" fontId="33" fillId="25" borderId="39" xfId="0" applyFont="1" applyFill="1" applyBorder="1" applyAlignment="1">
      <alignment horizontal="center"/>
    </xf>
    <xf numFmtId="0" fontId="32" fillId="25" borderId="19" xfId="0" applyFont="1" applyFill="1" applyBorder="1" applyAlignment="1">
      <alignment vertical="center"/>
    </xf>
    <xf numFmtId="0" fontId="33" fillId="25" borderId="32" xfId="0" applyFont="1" applyFill="1" applyBorder="1"/>
    <xf numFmtId="0" fontId="9" fillId="0" borderId="0" xfId="0" applyFont="1" applyFill="1"/>
    <xf numFmtId="0" fontId="33" fillId="25" borderId="26" xfId="0" applyFont="1" applyFill="1" applyBorder="1"/>
    <xf numFmtId="0" fontId="9" fillId="25" borderId="23" xfId="0" applyFont="1" applyFill="1" applyBorder="1"/>
    <xf numFmtId="0" fontId="8" fillId="25" borderId="19" xfId="42" applyFont="1" applyFill="1" applyBorder="1" applyAlignment="1">
      <alignment wrapText="1"/>
    </xf>
    <xf numFmtId="1" fontId="8" fillId="0" borderId="48" xfId="0" applyNumberFormat="1" applyFont="1" applyFill="1" applyBorder="1" applyAlignment="1">
      <alignment horizontal="center"/>
    </xf>
    <xf numFmtId="0" fontId="9" fillId="0" borderId="23" xfId="0" applyFont="1" applyBorder="1"/>
    <xf numFmtId="0" fontId="8" fillId="0" borderId="54" xfId="0" applyFont="1" applyBorder="1" applyAlignment="1"/>
    <xf numFmtId="0" fontId="33" fillId="0" borderId="18" xfId="0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0" fontId="33" fillId="0" borderId="35" xfId="0" applyFont="1" applyFill="1" applyBorder="1" applyAlignment="1">
      <alignment wrapText="1"/>
    </xf>
    <xf numFmtId="0" fontId="8" fillId="0" borderId="4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9" fillId="0" borderId="19" xfId="0" applyFont="1" applyBorder="1"/>
    <xf numFmtId="0" fontId="33" fillId="0" borderId="43" xfId="0" applyFont="1" applyBorder="1"/>
    <xf numFmtId="0" fontId="33" fillId="0" borderId="26" xfId="0" applyFont="1" applyBorder="1" applyAlignment="1">
      <alignment vertical="center"/>
    </xf>
    <xf numFmtId="0" fontId="33" fillId="0" borderId="36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3" fillId="25" borderId="32" xfId="0" applyNumberFormat="1" applyFont="1" applyFill="1" applyBorder="1" applyAlignment="1">
      <alignment horizontal="center"/>
    </xf>
    <xf numFmtId="0" fontId="35" fillId="0" borderId="52" xfId="0" applyFont="1" applyBorder="1"/>
    <xf numFmtId="0" fontId="35" fillId="0" borderId="22" xfId="0" applyFont="1" applyBorder="1"/>
    <xf numFmtId="0" fontId="33" fillId="0" borderId="52" xfId="0" applyFont="1" applyBorder="1" applyAlignment="1">
      <alignment horizontal="right"/>
    </xf>
    <xf numFmtId="0" fontId="33" fillId="0" borderId="22" xfId="0" applyFont="1" applyBorder="1" applyAlignment="1">
      <alignment horizontal="right"/>
    </xf>
    <xf numFmtId="0" fontId="33" fillId="0" borderId="52" xfId="0" applyFont="1" applyBorder="1"/>
    <xf numFmtId="0" fontId="33" fillId="0" borderId="22" xfId="0" applyFont="1" applyBorder="1"/>
    <xf numFmtId="0" fontId="33" fillId="0" borderId="0" xfId="0" applyFont="1" applyFill="1" applyBorder="1"/>
    <xf numFmtId="0" fontId="33" fillId="0" borderId="22" xfId="0" applyFont="1" applyFill="1" applyBorder="1"/>
    <xf numFmtId="0" fontId="33" fillId="25" borderId="35" xfId="42" applyFont="1" applyFill="1" applyBorder="1" applyAlignment="1">
      <alignment horizontal="left" vertical="center" wrapText="1"/>
    </xf>
    <xf numFmtId="1" fontId="33" fillId="25" borderId="37" xfId="0" applyNumberFormat="1" applyFont="1" applyFill="1" applyBorder="1" applyAlignment="1">
      <alignment horizontal="center"/>
    </xf>
    <xf numFmtId="0" fontId="33" fillId="25" borderId="27" xfId="0" applyFont="1" applyFill="1" applyBorder="1" applyAlignment="1">
      <alignment horizontal="center"/>
    </xf>
    <xf numFmtId="0" fontId="33" fillId="25" borderId="0" xfId="0" applyFont="1" applyFill="1" applyAlignment="1">
      <alignment horizontal="center"/>
    </xf>
    <xf numFmtId="1" fontId="33" fillId="25" borderId="18" xfId="0" applyNumberFormat="1" applyFont="1" applyFill="1" applyBorder="1" applyAlignment="1">
      <alignment horizontal="center"/>
    </xf>
    <xf numFmtId="1" fontId="8" fillId="25" borderId="42" xfId="0" applyNumberFormat="1" applyFont="1" applyFill="1" applyBorder="1" applyAlignment="1">
      <alignment horizontal="center"/>
    </xf>
    <xf numFmtId="0" fontId="8" fillId="0" borderId="55" xfId="0" applyFont="1" applyBorder="1" applyAlignment="1">
      <alignment wrapText="1"/>
    </xf>
    <xf numFmtId="0" fontId="33" fillId="25" borderId="22" xfId="0" applyFont="1" applyFill="1" applyBorder="1" applyAlignment="1">
      <alignment horizontal="right"/>
    </xf>
    <xf numFmtId="0" fontId="8" fillId="0" borderId="32" xfId="43" applyFont="1" applyBorder="1" applyAlignment="1">
      <alignment wrapText="1"/>
    </xf>
    <xf numFmtId="1" fontId="8" fillId="0" borderId="19" xfId="0" applyNumberFormat="1" applyFont="1" applyFill="1" applyBorder="1" applyAlignment="1">
      <alignment horizontal="center"/>
    </xf>
    <xf numFmtId="0" fontId="33" fillId="0" borderId="16" xfId="0" applyFont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33" fillId="0" borderId="0" xfId="0" applyFont="1" applyAlignment="1">
      <alignment horizontal="center"/>
    </xf>
    <xf numFmtId="0" fontId="8" fillId="0" borderId="53" xfId="0" applyFont="1" applyBorder="1" applyAlignment="1">
      <alignment wrapText="1"/>
    </xf>
    <xf numFmtId="0" fontId="8" fillId="0" borderId="33" xfId="0" applyFont="1" applyBorder="1" applyAlignment="1">
      <alignment wrapText="1"/>
    </xf>
    <xf numFmtId="0" fontId="33" fillId="0" borderId="16" xfId="0" applyFont="1" applyFill="1" applyBorder="1" applyAlignment="1">
      <alignment wrapText="1"/>
    </xf>
    <xf numFmtId="0" fontId="33" fillId="25" borderId="16" xfId="0" applyFont="1" applyFill="1" applyBorder="1"/>
    <xf numFmtId="0" fontId="8" fillId="25" borderId="24" xfId="0" applyFont="1" applyFill="1" applyBorder="1" applyAlignment="1">
      <alignment wrapText="1"/>
    </xf>
    <xf numFmtId="0" fontId="8" fillId="0" borderId="24" xfId="0" applyFont="1" applyBorder="1" applyAlignment="1"/>
    <xf numFmtId="0" fontId="8" fillId="0" borderId="57" xfId="0" applyFont="1" applyBorder="1" applyAlignment="1"/>
    <xf numFmtId="0" fontId="8" fillId="0" borderId="58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56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35" fillId="0" borderId="52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25" borderId="22" xfId="0" applyFont="1" applyFill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3" fillId="0" borderId="15" xfId="0" applyFont="1" applyBorder="1" applyAlignment="1">
      <alignment wrapText="1"/>
    </xf>
    <xf numFmtId="0" fontId="33" fillId="0" borderId="37" xfId="0" applyFont="1" applyBorder="1" applyAlignment="1">
      <alignment wrapText="1"/>
    </xf>
    <xf numFmtId="0" fontId="33" fillId="0" borderId="49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0" fontId="36" fillId="0" borderId="0" xfId="0" applyFont="1" applyAlignment="1">
      <alignment horizontal="left" wrapText="1"/>
    </xf>
    <xf numFmtId="0" fontId="36" fillId="0" borderId="21" xfId="0" applyFont="1" applyBorder="1"/>
    <xf numFmtId="0" fontId="33" fillId="0" borderId="13" xfId="0" applyFont="1" applyBorder="1" applyAlignment="1">
      <alignment horizontal="center" vertical="center" textRotation="90" wrapText="1"/>
    </xf>
    <xf numFmtId="0" fontId="33" fillId="0" borderId="13" xfId="0" applyFont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3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41" fillId="25" borderId="27" xfId="0" applyFont="1" applyFill="1" applyBorder="1" applyAlignment="1">
      <alignment horizontal="center"/>
    </xf>
    <xf numFmtId="0" fontId="8" fillId="0" borderId="27" xfId="0" applyFont="1" applyBorder="1"/>
    <xf numFmtId="0" fontId="33" fillId="0" borderId="0" xfId="0" applyFont="1" applyAlignment="1">
      <alignment horizontal="center"/>
    </xf>
    <xf numFmtId="0" fontId="36" fillId="25" borderId="0" xfId="0" applyFont="1" applyFill="1"/>
    <xf numFmtId="0" fontId="0" fillId="0" borderId="0" xfId="0" applyAlignment="1"/>
    <xf numFmtId="0" fontId="3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5" fillId="0" borderId="0" xfId="0" applyFont="1" applyAlignment="1"/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/>
    <xf numFmtId="0" fontId="40" fillId="0" borderId="0" xfId="0" applyFont="1" applyAlignment="1"/>
    <xf numFmtId="0" fontId="33" fillId="25" borderId="20" xfId="0" applyFont="1" applyFill="1" applyBorder="1" applyAlignment="1">
      <alignment horizontal="center" vertical="center" textRotation="90" wrapText="1"/>
    </xf>
    <xf numFmtId="0" fontId="35" fillId="25" borderId="21" xfId="0" applyFont="1" applyFill="1" applyBorder="1" applyAlignment="1">
      <alignment horizontal="center" vertical="center" textRotation="90" wrapText="1"/>
    </xf>
    <xf numFmtId="0" fontId="33" fillId="0" borderId="49" xfId="0" applyFont="1" applyFill="1" applyBorder="1" applyAlignment="1">
      <alignment horizontal="center"/>
    </xf>
    <xf numFmtId="0" fontId="33" fillId="0" borderId="51" xfId="0" applyFont="1" applyFill="1" applyBorder="1" applyAlignment="1">
      <alignment horizontal="center"/>
    </xf>
    <xf numFmtId="0" fontId="33" fillId="0" borderId="45" xfId="0" applyFont="1" applyFill="1" applyBorder="1" applyAlignment="1">
      <alignment horizontal="center"/>
    </xf>
    <xf numFmtId="0" fontId="31" fillId="0" borderId="13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wrapText="1"/>
    </xf>
    <xf numFmtId="0" fontId="31" fillId="0" borderId="20" xfId="0" applyFont="1" applyBorder="1" applyAlignment="1">
      <alignment horizontal="center" vertical="center" textRotation="90" wrapText="1"/>
    </xf>
    <xf numFmtId="0" fontId="30" fillId="0" borderId="21" xfId="0" applyFont="1" applyBorder="1" applyAlignment="1">
      <alignment horizontal="center" vertical="center" textRotation="90" wrapText="1"/>
    </xf>
    <xf numFmtId="0" fontId="30" fillId="0" borderId="36" xfId="0" applyFont="1" applyBorder="1" applyAlignment="1">
      <alignment horizontal="center" vertical="center" textRotation="90" wrapText="1"/>
    </xf>
    <xf numFmtId="0" fontId="31" fillId="0" borderId="45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52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50" xfId="0" applyBorder="1" applyAlignment="1"/>
    <xf numFmtId="0" fontId="31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11" fillId="0" borderId="43" xfId="0" applyFont="1" applyBorder="1" applyAlignment="1">
      <alignment horizontal="center" vertical="center"/>
    </xf>
    <xf numFmtId="0" fontId="0" fillId="0" borderId="47" xfId="0" applyBorder="1" applyAlignment="1"/>
    <xf numFmtId="0" fontId="0" fillId="0" borderId="46" xfId="0" applyBorder="1" applyAlignment="1"/>
    <xf numFmtId="0" fontId="33" fillId="0" borderId="1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wrapText="1"/>
    </xf>
    <xf numFmtId="0" fontId="33" fillId="0" borderId="13" xfId="0" applyFont="1" applyBorder="1" applyAlignment="1">
      <alignment horizontal="center" wrapText="1"/>
    </xf>
    <xf numFmtId="0" fontId="33" fillId="0" borderId="13" xfId="0" applyFont="1" applyBorder="1" applyAlignment="1">
      <alignment horizontal="center" vertical="center" textRotation="90" wrapText="1"/>
    </xf>
    <xf numFmtId="0" fontId="35" fillId="0" borderId="13" xfId="0" applyFont="1" applyBorder="1" applyAlignment="1">
      <alignment wrapText="1"/>
    </xf>
    <xf numFmtId="0" fontId="33" fillId="0" borderId="20" xfId="0" applyFont="1" applyBorder="1" applyAlignment="1">
      <alignment horizontal="center" vertical="center" textRotation="90" wrapText="1"/>
    </xf>
    <xf numFmtId="0" fontId="33" fillId="0" borderId="21" xfId="0" applyFont="1" applyBorder="1" applyAlignment="1">
      <alignment horizontal="center" vertical="center" textRotation="90" wrapText="1"/>
    </xf>
    <xf numFmtId="0" fontId="33" fillId="0" borderId="36" xfId="0" applyFont="1" applyBorder="1" applyAlignment="1">
      <alignment horizontal="center" vertical="center" textRotation="90" wrapText="1"/>
    </xf>
    <xf numFmtId="0" fontId="33" fillId="0" borderId="45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35" fillId="0" borderId="21" xfId="0" applyFont="1" applyBorder="1" applyAlignment="1">
      <alignment horizontal="center" vertical="center" textRotation="90" wrapText="1"/>
    </xf>
    <xf numFmtId="0" fontId="35" fillId="0" borderId="36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9" fillId="0" borderId="30" xfId="0" applyFont="1" applyBorder="1" applyAlignment="1"/>
    <xf numFmtId="0" fontId="9" fillId="0" borderId="50" xfId="0" applyFont="1" applyBorder="1" applyAlignment="1"/>
    <xf numFmtId="0" fontId="8" fillId="0" borderId="43" xfId="0" applyFont="1" applyBorder="1" applyAlignment="1">
      <alignment horizontal="center" vertical="center"/>
    </xf>
    <xf numFmtId="0" fontId="9" fillId="0" borderId="47" xfId="0" applyFont="1" applyBorder="1" applyAlignment="1"/>
    <xf numFmtId="0" fontId="9" fillId="0" borderId="46" xfId="0" applyFont="1" applyBorder="1" applyAlignment="1"/>
    <xf numFmtId="0" fontId="33" fillId="25" borderId="21" xfId="0" applyFont="1" applyFill="1" applyBorder="1" applyAlignment="1">
      <alignment horizontal="center" vertical="center" textRotation="90" wrapText="1"/>
    </xf>
    <xf numFmtId="0" fontId="33" fillId="0" borderId="13" xfId="0" applyFont="1" applyBorder="1" applyAlignment="1">
      <alignment wrapText="1"/>
    </xf>
  </cellXfs>
  <cellStyles count="5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42"/>
    <cellStyle name="Normalny 2 2" xfId="43"/>
    <cellStyle name="Normalny 2 2 2" xfId="46"/>
    <cellStyle name="Normalny 2 3" xfId="49"/>
    <cellStyle name="Normalny 3" xfId="44"/>
    <cellStyle name="Normalny 4" xfId="45"/>
    <cellStyle name="Normalny 5" xfId="47"/>
    <cellStyle name="Normalny 5 2" xfId="48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view="pageBreakPreview" zoomScale="75" zoomScaleSheetLayoutView="75" workbookViewId="0">
      <selection activeCell="A4" sqref="A4:C4"/>
    </sheetView>
  </sheetViews>
  <sheetFormatPr defaultRowHeight="12.75"/>
  <cols>
    <col min="1" max="1" width="15.28515625" customWidth="1"/>
    <col min="2" max="2" width="14.140625" customWidth="1"/>
    <col min="3" max="3" width="58.7109375" customWidth="1"/>
    <col min="5" max="5" width="13.7109375" customWidth="1"/>
    <col min="6" max="6" width="19.7109375" customWidth="1"/>
    <col min="7" max="7" width="0.140625" customWidth="1"/>
    <col min="8" max="8" width="35.7109375" customWidth="1"/>
    <col min="12" max="12" width="5.28515625" customWidth="1"/>
    <col min="13" max="18" width="9.140625" hidden="1" customWidth="1"/>
  </cols>
  <sheetData>
    <row r="1" spans="1:18" ht="22.5" customHeight="1">
      <c r="A1" s="271" t="s">
        <v>127</v>
      </c>
      <c r="B1" s="272"/>
      <c r="C1" s="272"/>
      <c r="D1" s="272"/>
    </row>
    <row r="2" spans="1:18" ht="18.75">
      <c r="A2" s="271" t="s">
        <v>128</v>
      </c>
      <c r="B2" s="273"/>
      <c r="C2" s="273"/>
      <c r="D2" s="273"/>
    </row>
    <row r="3" spans="1:18" ht="14.25">
      <c r="B3" s="203"/>
    </row>
    <row r="4" spans="1:18" ht="15.75">
      <c r="A4" s="274" t="s">
        <v>147</v>
      </c>
      <c r="B4" s="274"/>
      <c r="C4" s="274"/>
    </row>
    <row r="5" spans="1:18" ht="14.25">
      <c r="C5" s="203"/>
    </row>
    <row r="6" spans="1:18" ht="14.25" customHeight="1">
      <c r="B6" s="204"/>
      <c r="C6" s="203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</row>
    <row r="7" spans="1:18" ht="15" customHeight="1" thickBot="1">
      <c r="B7" s="204"/>
      <c r="C7" s="51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</row>
    <row r="8" spans="1:18" ht="16.5" customHeight="1" thickBot="1">
      <c r="A8" s="268" t="s">
        <v>146</v>
      </c>
      <c r="B8" s="124" t="s">
        <v>130</v>
      </c>
      <c r="C8" s="52" t="s">
        <v>228</v>
      </c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</row>
    <row r="9" spans="1:18" ht="16.5" customHeight="1" thickBot="1">
      <c r="A9" s="269"/>
      <c r="B9" s="125" t="s">
        <v>129</v>
      </c>
      <c r="C9" s="52" t="s">
        <v>228</v>
      </c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266"/>
    </row>
    <row r="10" spans="1:18" ht="15.75">
      <c r="A10" s="121"/>
      <c r="B10" s="126"/>
      <c r="C10" s="119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</row>
    <row r="11" spans="1:18" ht="15" thickBot="1">
      <c r="B11" s="204"/>
      <c r="C11" s="51"/>
    </row>
    <row r="12" spans="1:18" ht="16.5" customHeight="1" thickBot="1">
      <c r="A12" s="268" t="s">
        <v>144</v>
      </c>
      <c r="B12" s="124" t="s">
        <v>130</v>
      </c>
      <c r="C12" s="52" t="s">
        <v>207</v>
      </c>
    </row>
    <row r="13" spans="1:18" ht="16.5" customHeight="1" thickBot="1">
      <c r="A13" s="269"/>
      <c r="B13" s="125" t="s">
        <v>129</v>
      </c>
      <c r="C13" s="52" t="s">
        <v>207</v>
      </c>
      <c r="E13" s="267" t="s">
        <v>230</v>
      </c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</row>
    <row r="14" spans="1:18" ht="12.75" customHeight="1">
      <c r="B14" s="53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</row>
    <row r="15" spans="1:18" ht="14.25" customHeight="1">
      <c r="C15" s="203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</row>
    <row r="16" spans="1:18" ht="15" customHeight="1">
      <c r="A16" s="270" t="s">
        <v>149</v>
      </c>
      <c r="B16" s="270"/>
      <c r="C16" s="270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</row>
    <row r="17" spans="1:18" ht="15" customHeight="1" thickBot="1">
      <c r="C17" s="203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</row>
    <row r="18" spans="1:18" ht="38.25" customHeight="1" thickBot="1">
      <c r="A18" s="122" t="s">
        <v>145</v>
      </c>
      <c r="B18" s="127" t="s">
        <v>131</v>
      </c>
      <c r="C18" s="123" t="s">
        <v>221</v>
      </c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</row>
    <row r="19" spans="1:18" ht="15" customHeight="1">
      <c r="A19" s="128"/>
      <c r="B19" s="129"/>
      <c r="C19" s="130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</row>
    <row r="20" spans="1:18" ht="12.75" customHeight="1">
      <c r="B20" s="54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</row>
    <row r="21" spans="1:18">
      <c r="A21" s="113"/>
      <c r="B21" s="54"/>
    </row>
    <row r="22" spans="1:18" ht="14.25">
      <c r="B22" s="226"/>
      <c r="C22" s="226"/>
    </row>
    <row r="23" spans="1:18" ht="13.5" customHeight="1">
      <c r="B23" s="54"/>
    </row>
    <row r="24" spans="1:18">
      <c r="A24" s="113"/>
      <c r="B24" s="54"/>
    </row>
    <row r="25" spans="1:18" ht="14.25">
      <c r="B25" s="264"/>
      <c r="C25" s="264"/>
    </row>
    <row r="26" spans="1:18">
      <c r="B26" s="54"/>
    </row>
    <row r="27" spans="1:18">
      <c r="A27" s="113"/>
      <c r="B27" s="54"/>
    </row>
    <row r="28" spans="1:18" ht="14.25">
      <c r="B28" s="264"/>
      <c r="C28" s="264"/>
    </row>
    <row r="29" spans="1:18">
      <c r="A29" s="261"/>
      <c r="B29" s="5"/>
      <c r="C29" s="5"/>
    </row>
    <row r="30" spans="1:18">
      <c r="B30" s="54"/>
    </row>
    <row r="31" spans="1:18">
      <c r="A31" s="113"/>
      <c r="B31" s="54"/>
    </row>
    <row r="32" spans="1:18" ht="14.25">
      <c r="B32" s="264"/>
      <c r="C32" s="264"/>
    </row>
  </sheetData>
  <mergeCells count="8">
    <mergeCell ref="E6:R9"/>
    <mergeCell ref="E13:R20"/>
    <mergeCell ref="A12:A13"/>
    <mergeCell ref="A16:C16"/>
    <mergeCell ref="A1:D1"/>
    <mergeCell ref="A2:D2"/>
    <mergeCell ref="A4:C4"/>
    <mergeCell ref="A8:A9"/>
  </mergeCells>
  <phoneticPr fontId="38" type="noConversion"/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2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67"/>
  <sheetViews>
    <sheetView view="pageBreakPreview" zoomScaleSheetLayoutView="100" workbookViewId="0">
      <selection activeCell="D2" sqref="D2"/>
    </sheetView>
  </sheetViews>
  <sheetFormatPr defaultRowHeight="12.75"/>
  <cols>
    <col min="1" max="1" width="4.42578125" customWidth="1"/>
    <col min="2" max="2" width="40.140625" customWidth="1"/>
    <col min="3" max="3" width="38.28515625" customWidth="1"/>
    <col min="4" max="4" width="4.5703125" customWidth="1"/>
    <col min="5" max="5" width="4" customWidth="1"/>
    <col min="6" max="6" width="6.28515625" customWidth="1"/>
    <col min="7" max="7" width="4" customWidth="1"/>
    <col min="8" max="9" width="4.140625" customWidth="1"/>
    <col min="10" max="10" width="4.28515625" customWidth="1"/>
    <col min="11" max="11" width="4.42578125" customWidth="1"/>
    <col min="12" max="12" width="5" customWidth="1"/>
    <col min="13" max="13" width="4.85546875" customWidth="1"/>
    <col min="14" max="14" width="10.85546875" customWidth="1"/>
    <col min="15" max="15" width="4.85546875" customWidth="1"/>
    <col min="16" max="16" width="5.7109375" customWidth="1"/>
    <col min="17" max="17" width="4.7109375" customWidth="1"/>
    <col min="18" max="18" width="3.140625" customWidth="1"/>
    <col min="19" max="19" width="3.42578125" customWidth="1"/>
    <col min="20" max="20" width="3.7109375" customWidth="1"/>
    <col min="21" max="21" width="3.5703125" customWidth="1"/>
    <col min="22" max="22" width="5.7109375" customWidth="1"/>
    <col min="23" max="23" width="4.42578125" customWidth="1"/>
    <col min="24" max="24" width="4" customWidth="1"/>
    <col min="25" max="25" width="10.85546875" customWidth="1"/>
    <col min="26" max="26" width="6.28515625" customWidth="1"/>
    <col min="27" max="27" width="5.5703125" customWidth="1"/>
  </cols>
  <sheetData>
    <row r="1" spans="1:28" ht="18" customHeight="1">
      <c r="A1" s="2"/>
      <c r="B1" s="97" t="s">
        <v>10</v>
      </c>
      <c r="C1" s="98" t="s">
        <v>43</v>
      </c>
      <c r="F1" s="7" t="s">
        <v>14</v>
      </c>
      <c r="G1" s="305" t="s">
        <v>23</v>
      </c>
      <c r="H1" s="306"/>
      <c r="I1" s="306"/>
      <c r="J1" s="307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15.75" customHeight="1">
      <c r="A2" s="3"/>
      <c r="B2" s="99" t="s">
        <v>11</v>
      </c>
      <c r="C2" s="100" t="s">
        <v>59</v>
      </c>
      <c r="F2" s="8" t="s">
        <v>15</v>
      </c>
      <c r="G2" s="293" t="s">
        <v>29</v>
      </c>
      <c r="H2" s="294"/>
      <c r="I2" s="294"/>
      <c r="J2" s="29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15" customHeight="1">
      <c r="A3" s="3"/>
      <c r="B3" s="99" t="s">
        <v>33</v>
      </c>
      <c r="C3" s="101" t="s">
        <v>44</v>
      </c>
      <c r="F3" s="8" t="s">
        <v>21</v>
      </c>
      <c r="G3" s="293" t="s">
        <v>24</v>
      </c>
      <c r="H3" s="294"/>
      <c r="I3" s="294"/>
      <c r="J3" s="29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8" ht="18.75">
      <c r="A4" s="3"/>
      <c r="B4" s="99" t="s">
        <v>38</v>
      </c>
      <c r="C4" s="100" t="s">
        <v>63</v>
      </c>
      <c r="F4" s="8" t="s">
        <v>22</v>
      </c>
      <c r="G4" s="293" t="s">
        <v>25</v>
      </c>
      <c r="H4" s="294"/>
      <c r="I4" s="294"/>
      <c r="J4" s="29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8" ht="18.75">
      <c r="A5" s="3"/>
      <c r="B5" s="99" t="s">
        <v>39</v>
      </c>
      <c r="C5" s="101" t="s">
        <v>64</v>
      </c>
      <c r="F5" s="8" t="s">
        <v>18</v>
      </c>
      <c r="G5" s="293" t="s">
        <v>26</v>
      </c>
      <c r="H5" s="294"/>
      <c r="I5" s="294"/>
      <c r="J5" s="29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8" customHeight="1">
      <c r="A6" s="3"/>
      <c r="B6" s="99" t="s">
        <v>30</v>
      </c>
      <c r="C6" s="101" t="s">
        <v>42</v>
      </c>
      <c r="F6" s="8" t="s">
        <v>19</v>
      </c>
      <c r="G6" s="293" t="s">
        <v>27</v>
      </c>
      <c r="H6" s="294"/>
      <c r="I6" s="294"/>
      <c r="J6" s="29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15.75" customHeight="1">
      <c r="A7" s="3"/>
      <c r="B7" s="99" t="s">
        <v>12</v>
      </c>
      <c r="C7" s="100" t="s">
        <v>41</v>
      </c>
      <c r="F7" s="8" t="s">
        <v>20</v>
      </c>
      <c r="G7" s="293" t="s">
        <v>6</v>
      </c>
      <c r="H7" s="294"/>
      <c r="I7" s="294"/>
      <c r="J7" s="29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ht="18.75" customHeight="1" thickBot="1">
      <c r="A8" s="3"/>
      <c r="B8" s="102" t="s">
        <v>13</v>
      </c>
      <c r="C8" s="214" t="s">
        <v>229</v>
      </c>
      <c r="F8" s="9" t="s">
        <v>32</v>
      </c>
      <c r="G8" s="296" t="s">
        <v>28</v>
      </c>
      <c r="H8" s="297"/>
      <c r="I8" s="297"/>
      <c r="J8" s="29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19.5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1:28" ht="13.5" customHeight="1" thickBot="1">
      <c r="A10" s="299" t="s">
        <v>0</v>
      </c>
      <c r="B10" s="299" t="s">
        <v>8</v>
      </c>
      <c r="C10" s="300" t="s">
        <v>7</v>
      </c>
      <c r="D10" s="303" t="s">
        <v>1</v>
      </c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280" t="s">
        <v>34</v>
      </c>
      <c r="AA10" s="282" t="s">
        <v>9</v>
      </c>
      <c r="AB10" s="275" t="s">
        <v>180</v>
      </c>
    </row>
    <row r="11" spans="1:28" ht="13.5" thickBot="1">
      <c r="A11" s="299"/>
      <c r="B11" s="299"/>
      <c r="C11" s="301"/>
      <c r="D11" s="285" t="s">
        <v>45</v>
      </c>
      <c r="E11" s="286"/>
      <c r="F11" s="286"/>
      <c r="G11" s="286"/>
      <c r="H11" s="286"/>
      <c r="I11" s="286"/>
      <c r="J11" s="286"/>
      <c r="K11" s="286"/>
      <c r="L11" s="286"/>
      <c r="M11" s="286"/>
      <c r="N11" s="43"/>
      <c r="O11" s="287" t="s">
        <v>46</v>
      </c>
      <c r="P11" s="286"/>
      <c r="Q11" s="286"/>
      <c r="R11" s="286"/>
      <c r="S11" s="286"/>
      <c r="T11" s="286"/>
      <c r="U11" s="286"/>
      <c r="V11" s="287"/>
      <c r="W11" s="286"/>
      <c r="X11" s="286"/>
      <c r="Y11" s="286"/>
      <c r="Z11" s="281"/>
      <c r="AA11" s="283"/>
      <c r="AB11" s="276"/>
    </row>
    <row r="12" spans="1:28" ht="92.25" customHeight="1" thickBot="1">
      <c r="A12" s="299"/>
      <c r="B12" s="299"/>
      <c r="C12" s="302"/>
      <c r="D12" s="13" t="s">
        <v>14</v>
      </c>
      <c r="E12" s="13" t="s">
        <v>15</v>
      </c>
      <c r="F12" s="13" t="s">
        <v>16</v>
      </c>
      <c r="G12" s="13" t="s">
        <v>17</v>
      </c>
      <c r="H12" s="13" t="s">
        <v>18</v>
      </c>
      <c r="I12" s="13" t="s">
        <v>19</v>
      </c>
      <c r="J12" s="13" t="s">
        <v>20</v>
      </c>
      <c r="K12" s="12" t="s">
        <v>32</v>
      </c>
      <c r="L12" s="13" t="s">
        <v>31</v>
      </c>
      <c r="M12" s="10" t="s">
        <v>2</v>
      </c>
      <c r="N12" s="31" t="s">
        <v>36</v>
      </c>
      <c r="O12" s="13" t="s">
        <v>14</v>
      </c>
      <c r="P12" s="13" t="s">
        <v>15</v>
      </c>
      <c r="Q12" s="13" t="s">
        <v>16</v>
      </c>
      <c r="R12" s="13" t="s">
        <v>17</v>
      </c>
      <c r="S12" s="13" t="s">
        <v>18</v>
      </c>
      <c r="T12" s="13" t="s">
        <v>19</v>
      </c>
      <c r="U12" s="13" t="s">
        <v>20</v>
      </c>
      <c r="V12" s="13" t="s">
        <v>37</v>
      </c>
      <c r="W12" s="13" t="s">
        <v>31</v>
      </c>
      <c r="X12" s="10" t="s">
        <v>2</v>
      </c>
      <c r="Y12" s="31" t="s">
        <v>36</v>
      </c>
      <c r="Z12" s="281"/>
      <c r="AA12" s="284"/>
      <c r="AB12" s="276"/>
    </row>
    <row r="13" spans="1:28" ht="21" customHeight="1">
      <c r="A13" s="32">
        <v>1</v>
      </c>
      <c r="B13" s="250" t="s">
        <v>67</v>
      </c>
      <c r="C13" s="90" t="s">
        <v>66</v>
      </c>
      <c r="D13" s="18">
        <v>15</v>
      </c>
      <c r="E13" s="37"/>
      <c r="F13" s="19">
        <v>15</v>
      </c>
      <c r="G13" s="19"/>
      <c r="H13" s="19"/>
      <c r="I13" s="19"/>
      <c r="J13" s="19"/>
      <c r="K13" s="19"/>
      <c r="L13" s="27">
        <f>SUM(D13+F13+K13)</f>
        <v>30</v>
      </c>
      <c r="M13" s="34">
        <v>2</v>
      </c>
      <c r="N13" s="27" t="s">
        <v>4</v>
      </c>
      <c r="O13" s="18">
        <v>15</v>
      </c>
      <c r="P13" s="37"/>
      <c r="Q13" s="19">
        <v>15</v>
      </c>
      <c r="R13" s="17"/>
      <c r="S13" s="17"/>
      <c r="T13" s="17"/>
      <c r="U13" s="17"/>
      <c r="V13" s="17"/>
      <c r="W13" s="44">
        <f>SUM(O13+Q13+V13)</f>
        <v>30</v>
      </c>
      <c r="X13" s="34">
        <v>3</v>
      </c>
      <c r="Y13" s="20" t="s">
        <v>3</v>
      </c>
      <c r="Z13" s="33">
        <f t="shared" ref="Z13:Z30" si="0">SUM(D13:K13)+SUM(O13:V13)</f>
        <v>60</v>
      </c>
      <c r="AA13" s="55">
        <f t="shared" ref="AA13:AA30" si="1">SUM(M13+X13)</f>
        <v>5</v>
      </c>
      <c r="AB13" s="218">
        <v>60</v>
      </c>
    </row>
    <row r="14" spans="1:28" ht="36.75" customHeight="1">
      <c r="A14" s="11">
        <v>2</v>
      </c>
      <c r="B14" s="224" t="s">
        <v>68</v>
      </c>
      <c r="C14" s="157" t="s">
        <v>206</v>
      </c>
      <c r="D14" s="18">
        <v>40</v>
      </c>
      <c r="E14" s="37"/>
      <c r="F14" s="19">
        <v>20</v>
      </c>
      <c r="G14" s="19"/>
      <c r="H14" s="19"/>
      <c r="I14" s="19"/>
      <c r="J14" s="19"/>
      <c r="K14" s="19">
        <v>60</v>
      </c>
      <c r="L14" s="27">
        <f t="shared" ref="L14:L30" si="2">SUM(D14+F14+K14)</f>
        <v>120</v>
      </c>
      <c r="M14" s="34">
        <v>5</v>
      </c>
      <c r="N14" s="20" t="s">
        <v>3</v>
      </c>
      <c r="O14" s="24"/>
      <c r="P14" s="25"/>
      <c r="Q14" s="25"/>
      <c r="R14" s="25"/>
      <c r="S14" s="25"/>
      <c r="T14" s="25"/>
      <c r="U14" s="25"/>
      <c r="V14" s="25"/>
      <c r="W14" s="44">
        <f t="shared" ref="W14:W30" si="3">SUM(O14+Q14+V14)</f>
        <v>0</v>
      </c>
      <c r="X14" s="20">
        <v>0</v>
      </c>
      <c r="Y14" s="27"/>
      <c r="Z14" s="35">
        <f t="shared" si="0"/>
        <v>120</v>
      </c>
      <c r="AA14" s="56">
        <f t="shared" si="1"/>
        <v>5</v>
      </c>
      <c r="AB14" s="205">
        <v>60</v>
      </c>
    </row>
    <row r="15" spans="1:28" ht="30">
      <c r="A15" s="11">
        <v>3</v>
      </c>
      <c r="B15" s="224" t="s">
        <v>69</v>
      </c>
      <c r="C15" s="145" t="s">
        <v>210</v>
      </c>
      <c r="D15" s="18"/>
      <c r="E15" s="41">
        <v>30</v>
      </c>
      <c r="F15" s="19"/>
      <c r="G15" s="19"/>
      <c r="H15" s="19"/>
      <c r="I15" s="19"/>
      <c r="J15" s="19"/>
      <c r="K15" s="19">
        <v>20</v>
      </c>
      <c r="L15" s="27">
        <f>SUM(D15:K15)</f>
        <v>50</v>
      </c>
      <c r="M15" s="34">
        <v>2</v>
      </c>
      <c r="N15" s="27" t="s">
        <v>4</v>
      </c>
      <c r="O15" s="24"/>
      <c r="P15" s="25"/>
      <c r="Q15" s="25"/>
      <c r="R15" s="24"/>
      <c r="S15" s="25"/>
      <c r="T15" s="25"/>
      <c r="U15" s="25"/>
      <c r="V15" s="25"/>
      <c r="W15" s="44">
        <f t="shared" si="3"/>
        <v>0</v>
      </c>
      <c r="X15" s="20">
        <v>0</v>
      </c>
      <c r="Y15" s="27"/>
      <c r="Z15" s="35">
        <f t="shared" si="0"/>
        <v>50</v>
      </c>
      <c r="AA15" s="56">
        <f t="shared" si="1"/>
        <v>2</v>
      </c>
      <c r="AB15" s="205">
        <v>20</v>
      </c>
    </row>
    <row r="16" spans="1:28" ht="23.25" customHeight="1">
      <c r="A16" s="11">
        <v>4</v>
      </c>
      <c r="B16" s="224" t="s">
        <v>70</v>
      </c>
      <c r="C16" s="145" t="s">
        <v>199</v>
      </c>
      <c r="D16" s="18">
        <v>20</v>
      </c>
      <c r="E16" s="37"/>
      <c r="F16" s="19">
        <v>10</v>
      </c>
      <c r="G16" s="19"/>
      <c r="H16" s="19"/>
      <c r="I16" s="19"/>
      <c r="J16" s="19"/>
      <c r="K16" s="19"/>
      <c r="L16" s="27">
        <f t="shared" si="2"/>
        <v>30</v>
      </c>
      <c r="M16" s="34">
        <v>2</v>
      </c>
      <c r="N16" s="27" t="s">
        <v>4</v>
      </c>
      <c r="O16" s="24">
        <v>20</v>
      </c>
      <c r="P16" s="24"/>
      <c r="Q16" s="24">
        <v>10</v>
      </c>
      <c r="R16" s="24"/>
      <c r="S16" s="25"/>
      <c r="T16" s="25"/>
      <c r="U16" s="25"/>
      <c r="V16" s="25"/>
      <c r="W16" s="44">
        <f t="shared" si="3"/>
        <v>30</v>
      </c>
      <c r="X16" s="20">
        <v>3</v>
      </c>
      <c r="Y16" s="20" t="s">
        <v>3</v>
      </c>
      <c r="Z16" s="35">
        <f t="shared" si="0"/>
        <v>60</v>
      </c>
      <c r="AA16" s="56">
        <f t="shared" si="1"/>
        <v>5</v>
      </c>
      <c r="AB16" s="205">
        <v>60</v>
      </c>
    </row>
    <row r="17" spans="1:28" ht="29.25" customHeight="1">
      <c r="A17" s="11">
        <v>5</v>
      </c>
      <c r="B17" s="224" t="s">
        <v>71</v>
      </c>
      <c r="C17" s="225" t="s">
        <v>202</v>
      </c>
      <c r="D17" s="18">
        <v>20</v>
      </c>
      <c r="E17" s="37"/>
      <c r="F17" s="19">
        <v>10</v>
      </c>
      <c r="G17" s="19"/>
      <c r="H17" s="19"/>
      <c r="I17" s="19"/>
      <c r="J17" s="19"/>
      <c r="K17" s="19">
        <v>30</v>
      </c>
      <c r="L17" s="27">
        <f t="shared" si="2"/>
        <v>60</v>
      </c>
      <c r="M17" s="34">
        <v>2</v>
      </c>
      <c r="N17" s="27" t="s">
        <v>4</v>
      </c>
      <c r="O17" s="24">
        <v>20</v>
      </c>
      <c r="P17" s="24"/>
      <c r="Q17" s="24">
        <v>10</v>
      </c>
      <c r="R17" s="24"/>
      <c r="S17" s="25"/>
      <c r="T17" s="25"/>
      <c r="U17" s="25"/>
      <c r="V17" s="25">
        <v>30</v>
      </c>
      <c r="W17" s="44">
        <f t="shared" si="3"/>
        <v>60</v>
      </c>
      <c r="X17" s="20">
        <v>3</v>
      </c>
      <c r="Y17" s="20" t="s">
        <v>3</v>
      </c>
      <c r="Z17" s="35">
        <f t="shared" si="0"/>
        <v>120</v>
      </c>
      <c r="AA17" s="56">
        <f t="shared" si="1"/>
        <v>5</v>
      </c>
      <c r="AB17" s="205">
        <v>60</v>
      </c>
    </row>
    <row r="18" spans="1:28" ht="29.25" customHeight="1">
      <c r="A18" s="11">
        <v>6</v>
      </c>
      <c r="B18" s="224" t="s">
        <v>72</v>
      </c>
      <c r="C18" s="145" t="s">
        <v>156</v>
      </c>
      <c r="D18" s="18">
        <v>15</v>
      </c>
      <c r="E18" s="37"/>
      <c r="F18" s="19">
        <v>15</v>
      </c>
      <c r="G18" s="19"/>
      <c r="H18" s="19"/>
      <c r="I18" s="19"/>
      <c r="J18" s="19"/>
      <c r="K18" s="19">
        <v>30</v>
      </c>
      <c r="L18" s="27">
        <f t="shared" si="2"/>
        <v>60</v>
      </c>
      <c r="M18" s="34">
        <v>3</v>
      </c>
      <c r="N18" s="27" t="s">
        <v>4</v>
      </c>
      <c r="O18" s="24"/>
      <c r="P18" s="24"/>
      <c r="Q18" s="24"/>
      <c r="R18" s="24"/>
      <c r="S18" s="25"/>
      <c r="T18" s="25"/>
      <c r="U18" s="25"/>
      <c r="V18" s="25"/>
      <c r="W18" s="44">
        <f t="shared" si="3"/>
        <v>0</v>
      </c>
      <c r="X18" s="20">
        <v>0</v>
      </c>
      <c r="Y18" s="27"/>
      <c r="Z18" s="35">
        <f t="shared" si="0"/>
        <v>60</v>
      </c>
      <c r="AA18" s="56">
        <f t="shared" si="1"/>
        <v>3</v>
      </c>
      <c r="AB18" s="205">
        <v>30</v>
      </c>
    </row>
    <row r="19" spans="1:28" ht="30">
      <c r="A19" s="11">
        <v>7</v>
      </c>
      <c r="B19" s="224" t="s">
        <v>73</v>
      </c>
      <c r="C19" s="145" t="s">
        <v>156</v>
      </c>
      <c r="D19" s="18">
        <v>30</v>
      </c>
      <c r="E19" s="37"/>
      <c r="F19" s="19">
        <v>30</v>
      </c>
      <c r="G19" s="19"/>
      <c r="H19" s="19"/>
      <c r="I19" s="19"/>
      <c r="J19" s="19"/>
      <c r="K19" s="19">
        <v>60</v>
      </c>
      <c r="L19" s="27">
        <f t="shared" si="2"/>
        <v>120</v>
      </c>
      <c r="M19" s="34">
        <v>5</v>
      </c>
      <c r="N19" s="20" t="s">
        <v>3</v>
      </c>
      <c r="O19" s="24"/>
      <c r="P19" s="24"/>
      <c r="Q19" s="24"/>
      <c r="R19" s="24"/>
      <c r="S19" s="24"/>
      <c r="T19" s="25"/>
      <c r="U19" s="25"/>
      <c r="V19" s="25"/>
      <c r="W19" s="44">
        <f t="shared" si="3"/>
        <v>0</v>
      </c>
      <c r="X19" s="20">
        <v>0</v>
      </c>
      <c r="Y19" s="27"/>
      <c r="Z19" s="35">
        <f t="shared" si="0"/>
        <v>120</v>
      </c>
      <c r="AA19" s="56">
        <f t="shared" si="1"/>
        <v>5</v>
      </c>
      <c r="AB19" s="205">
        <v>60</v>
      </c>
    </row>
    <row r="20" spans="1:28" ht="24" customHeight="1">
      <c r="A20" s="11">
        <v>8</v>
      </c>
      <c r="B20" s="224" t="s">
        <v>74</v>
      </c>
      <c r="C20" s="145" t="s">
        <v>50</v>
      </c>
      <c r="D20" s="18"/>
      <c r="E20" s="37"/>
      <c r="F20" s="19"/>
      <c r="G20" s="19"/>
      <c r="H20" s="19"/>
      <c r="I20" s="19"/>
      <c r="J20" s="19"/>
      <c r="K20" s="19"/>
      <c r="L20" s="27">
        <f t="shared" si="2"/>
        <v>0</v>
      </c>
      <c r="M20" s="34">
        <v>0</v>
      </c>
      <c r="N20" s="27"/>
      <c r="O20" s="24">
        <v>15</v>
      </c>
      <c r="P20" s="24"/>
      <c r="Q20" s="24">
        <v>15</v>
      </c>
      <c r="R20" s="24"/>
      <c r="S20" s="25"/>
      <c r="T20" s="25"/>
      <c r="U20" s="25"/>
      <c r="V20" s="25">
        <v>20</v>
      </c>
      <c r="W20" s="44">
        <f t="shared" si="3"/>
        <v>50</v>
      </c>
      <c r="X20" s="20">
        <v>2</v>
      </c>
      <c r="Y20" s="27" t="s">
        <v>4</v>
      </c>
      <c r="Z20" s="35">
        <f t="shared" si="0"/>
        <v>50</v>
      </c>
      <c r="AA20" s="56">
        <f>SUM(X20)</f>
        <v>2</v>
      </c>
      <c r="AB20" s="205">
        <v>20</v>
      </c>
    </row>
    <row r="21" spans="1:28" ht="19.5" customHeight="1">
      <c r="A21" s="11">
        <v>9</v>
      </c>
      <c r="B21" s="224" t="s">
        <v>75</v>
      </c>
      <c r="C21" s="145" t="s">
        <v>152</v>
      </c>
      <c r="D21" s="18"/>
      <c r="E21" s="37"/>
      <c r="F21" s="19"/>
      <c r="G21" s="19"/>
      <c r="H21" s="19"/>
      <c r="I21" s="19"/>
      <c r="J21" s="19"/>
      <c r="K21" s="19"/>
      <c r="L21" s="27">
        <f t="shared" si="2"/>
        <v>0</v>
      </c>
      <c r="M21" s="34">
        <v>0</v>
      </c>
      <c r="N21" s="27"/>
      <c r="O21" s="18">
        <v>30</v>
      </c>
      <c r="P21" s="37"/>
      <c r="Q21" s="19">
        <v>15</v>
      </c>
      <c r="R21" s="19"/>
      <c r="S21" s="19"/>
      <c r="T21" s="19"/>
      <c r="U21" s="19"/>
      <c r="V21" s="19">
        <v>30</v>
      </c>
      <c r="W21" s="27">
        <f>SUM(O21+Q21+V21)</f>
        <v>75</v>
      </c>
      <c r="X21" s="34">
        <v>3</v>
      </c>
      <c r="Y21" s="27" t="s">
        <v>4</v>
      </c>
      <c r="Z21" s="35">
        <f t="shared" si="0"/>
        <v>75</v>
      </c>
      <c r="AA21" s="56">
        <f>SUM(X21)</f>
        <v>3</v>
      </c>
      <c r="AB21" s="205">
        <v>30</v>
      </c>
    </row>
    <row r="22" spans="1:28" ht="24" customHeight="1">
      <c r="A22" s="11">
        <v>10</v>
      </c>
      <c r="B22" s="169" t="s">
        <v>76</v>
      </c>
      <c r="C22" s="157" t="s">
        <v>157</v>
      </c>
      <c r="D22" s="18">
        <v>6</v>
      </c>
      <c r="E22" s="37"/>
      <c r="F22" s="19">
        <v>20</v>
      </c>
      <c r="G22" s="24"/>
      <c r="H22" s="25"/>
      <c r="I22" s="25"/>
      <c r="J22" s="25">
        <v>4</v>
      </c>
      <c r="K22" s="25">
        <v>30</v>
      </c>
      <c r="L22" s="27">
        <f>SUM(D22:K22)</f>
        <v>60</v>
      </c>
      <c r="M22" s="20">
        <v>2</v>
      </c>
      <c r="N22" s="27" t="s">
        <v>4</v>
      </c>
      <c r="O22" s="18"/>
      <c r="P22" s="37"/>
      <c r="Q22" s="19"/>
      <c r="R22" s="24"/>
      <c r="S22" s="25"/>
      <c r="T22" s="25"/>
      <c r="U22" s="25"/>
      <c r="V22" s="25"/>
      <c r="W22" s="44"/>
      <c r="X22" s="20"/>
      <c r="Y22" s="27"/>
      <c r="Z22" s="35">
        <f>SUM(D22:K22)+SUM(O22:V22)</f>
        <v>60</v>
      </c>
      <c r="AA22" s="56">
        <v>2</v>
      </c>
      <c r="AB22" s="205">
        <v>30</v>
      </c>
    </row>
    <row r="23" spans="1:28" ht="30.75" customHeight="1">
      <c r="A23" s="11">
        <v>11</v>
      </c>
      <c r="B23" s="224" t="s">
        <v>153</v>
      </c>
      <c r="C23" s="145" t="s">
        <v>222</v>
      </c>
      <c r="D23" s="18"/>
      <c r="E23" s="37"/>
      <c r="F23" s="19"/>
      <c r="G23" s="19"/>
      <c r="H23" s="19"/>
      <c r="I23" s="19"/>
      <c r="J23" s="19"/>
      <c r="K23" s="19"/>
      <c r="L23" s="27">
        <f t="shared" si="2"/>
        <v>0</v>
      </c>
      <c r="M23" s="34">
        <v>0</v>
      </c>
      <c r="N23" s="27"/>
      <c r="O23" s="24">
        <v>30</v>
      </c>
      <c r="P23" s="24"/>
      <c r="Q23" s="24"/>
      <c r="R23" s="24"/>
      <c r="S23" s="25"/>
      <c r="T23" s="25"/>
      <c r="U23" s="25"/>
      <c r="V23" s="25">
        <v>30</v>
      </c>
      <c r="W23" s="44">
        <f t="shared" si="3"/>
        <v>60</v>
      </c>
      <c r="X23" s="20">
        <v>2</v>
      </c>
      <c r="Y23" s="27" t="s">
        <v>4</v>
      </c>
      <c r="Z23" s="35">
        <f t="shared" si="0"/>
        <v>60</v>
      </c>
      <c r="AA23" s="56">
        <f t="shared" si="1"/>
        <v>2</v>
      </c>
      <c r="AB23" s="205">
        <v>30</v>
      </c>
    </row>
    <row r="24" spans="1:28" ht="32.25" customHeight="1">
      <c r="A24" s="11">
        <v>12</v>
      </c>
      <c r="B24" s="224" t="s">
        <v>77</v>
      </c>
      <c r="C24" s="145" t="s">
        <v>211</v>
      </c>
      <c r="D24" s="18"/>
      <c r="E24" s="37"/>
      <c r="F24" s="19"/>
      <c r="G24" s="19"/>
      <c r="H24" s="19"/>
      <c r="I24" s="19"/>
      <c r="J24" s="19"/>
      <c r="K24" s="19"/>
      <c r="L24" s="27">
        <f t="shared" si="2"/>
        <v>0</v>
      </c>
      <c r="M24" s="34">
        <v>0</v>
      </c>
      <c r="N24" s="27"/>
      <c r="O24" s="24">
        <v>30</v>
      </c>
      <c r="P24" s="25">
        <v>30</v>
      </c>
      <c r="Q24" s="25"/>
      <c r="R24" s="24"/>
      <c r="S24" s="25"/>
      <c r="T24" s="25"/>
      <c r="U24" s="25"/>
      <c r="V24" s="25">
        <v>40</v>
      </c>
      <c r="W24" s="143">
        <f>SUM(O24:V24)</f>
        <v>100</v>
      </c>
      <c r="X24" s="20">
        <v>4</v>
      </c>
      <c r="Y24" s="20" t="s">
        <v>3</v>
      </c>
      <c r="Z24" s="35">
        <f t="shared" si="0"/>
        <v>100</v>
      </c>
      <c r="AA24" s="56">
        <f t="shared" si="1"/>
        <v>4</v>
      </c>
      <c r="AB24" s="205">
        <v>40</v>
      </c>
    </row>
    <row r="25" spans="1:28" ht="29.25" customHeight="1">
      <c r="A25" s="11">
        <v>13</v>
      </c>
      <c r="B25" s="224" t="s">
        <v>78</v>
      </c>
      <c r="C25" s="145" t="s">
        <v>197</v>
      </c>
      <c r="D25" s="24">
        <v>30</v>
      </c>
      <c r="E25" s="25"/>
      <c r="F25" s="25">
        <v>15</v>
      </c>
      <c r="G25" s="19"/>
      <c r="H25" s="19"/>
      <c r="I25" s="19"/>
      <c r="J25" s="19"/>
      <c r="K25" s="19">
        <v>40</v>
      </c>
      <c r="L25" s="27">
        <f t="shared" si="2"/>
        <v>85</v>
      </c>
      <c r="M25" s="34">
        <v>4</v>
      </c>
      <c r="N25" s="20" t="s">
        <v>3</v>
      </c>
      <c r="O25" s="135"/>
      <c r="P25" s="134"/>
      <c r="Q25" s="134"/>
      <c r="R25" s="25"/>
      <c r="S25" s="25"/>
      <c r="T25" s="25"/>
      <c r="U25" s="25"/>
      <c r="V25" s="25"/>
      <c r="W25" s="44">
        <f t="shared" si="3"/>
        <v>0</v>
      </c>
      <c r="X25" s="20">
        <v>0</v>
      </c>
      <c r="Z25" s="35">
        <f t="shared" si="0"/>
        <v>85</v>
      </c>
      <c r="AA25" s="56">
        <f t="shared" si="1"/>
        <v>4</v>
      </c>
      <c r="AB25" s="205">
        <v>40</v>
      </c>
    </row>
    <row r="26" spans="1:28" ht="30.75" customHeight="1">
      <c r="A26" s="11">
        <v>14</v>
      </c>
      <c r="B26" s="224" t="s">
        <v>79</v>
      </c>
      <c r="C26" s="190" t="s">
        <v>215</v>
      </c>
      <c r="D26" s="18"/>
      <c r="E26" s="37"/>
      <c r="F26" s="19"/>
      <c r="G26" s="19"/>
      <c r="H26" s="19"/>
      <c r="I26" s="19"/>
      <c r="J26" s="19"/>
      <c r="K26" s="19"/>
      <c r="L26" s="27">
        <f t="shared" si="2"/>
        <v>0</v>
      </c>
      <c r="M26" s="34">
        <v>0</v>
      </c>
      <c r="N26" s="27"/>
      <c r="O26" s="24">
        <v>15</v>
      </c>
      <c r="P26" s="25">
        <v>15</v>
      </c>
      <c r="Q26" s="25"/>
      <c r="R26" s="25"/>
      <c r="S26" s="25"/>
      <c r="T26" s="25"/>
      <c r="U26" s="25"/>
      <c r="V26" s="25">
        <v>20</v>
      </c>
      <c r="W26" s="143">
        <f>SUM(O26:V26)</f>
        <v>50</v>
      </c>
      <c r="X26" s="20">
        <v>2</v>
      </c>
      <c r="Y26" s="27" t="s">
        <v>4</v>
      </c>
      <c r="Z26" s="35">
        <f t="shared" si="0"/>
        <v>50</v>
      </c>
      <c r="AA26" s="56">
        <v>2</v>
      </c>
      <c r="AB26" s="205">
        <v>20</v>
      </c>
    </row>
    <row r="27" spans="1:28" ht="30">
      <c r="A27" s="11">
        <v>15</v>
      </c>
      <c r="B27" s="224" t="s">
        <v>80</v>
      </c>
      <c r="C27" s="145" t="s">
        <v>205</v>
      </c>
      <c r="D27" s="46">
        <v>15</v>
      </c>
      <c r="E27" s="19">
        <v>15</v>
      </c>
      <c r="F27" s="19"/>
      <c r="G27" s="19"/>
      <c r="H27" s="19"/>
      <c r="I27" s="19"/>
      <c r="J27" s="19"/>
      <c r="K27" s="19">
        <v>20</v>
      </c>
      <c r="L27" s="27">
        <f>SUM(D27+E27+K27)</f>
        <v>50</v>
      </c>
      <c r="M27" s="34">
        <v>2</v>
      </c>
      <c r="N27" s="27" t="s">
        <v>4</v>
      </c>
      <c r="O27" s="24"/>
      <c r="P27" s="25"/>
      <c r="Q27" s="25"/>
      <c r="R27" s="25"/>
      <c r="S27" s="25"/>
      <c r="T27" s="25"/>
      <c r="U27" s="25"/>
      <c r="V27" s="25"/>
      <c r="W27" s="44">
        <f t="shared" si="3"/>
        <v>0</v>
      </c>
      <c r="X27" s="20">
        <v>0</v>
      </c>
      <c r="Y27" s="27"/>
      <c r="Z27" s="35">
        <f t="shared" si="0"/>
        <v>50</v>
      </c>
      <c r="AA27" s="56">
        <f t="shared" si="1"/>
        <v>2</v>
      </c>
      <c r="AB27" s="205">
        <v>20</v>
      </c>
    </row>
    <row r="28" spans="1:28" ht="26.25" customHeight="1">
      <c r="A28" s="11">
        <v>16</v>
      </c>
      <c r="B28" s="224" t="s">
        <v>81</v>
      </c>
      <c r="C28" s="145" t="s">
        <v>60</v>
      </c>
      <c r="D28" s="135"/>
      <c r="E28" s="134"/>
      <c r="F28" s="134"/>
      <c r="G28" s="19"/>
      <c r="H28" s="19"/>
      <c r="I28" s="19"/>
      <c r="J28" s="19"/>
      <c r="K28" s="19"/>
      <c r="L28" s="27">
        <f t="shared" si="2"/>
        <v>0</v>
      </c>
      <c r="M28" s="34">
        <v>0</v>
      </c>
      <c r="N28" s="27"/>
      <c r="O28" s="18">
        <v>10</v>
      </c>
      <c r="P28" s="37"/>
      <c r="Q28" s="19">
        <v>20</v>
      </c>
      <c r="R28" s="38"/>
      <c r="S28" s="25"/>
      <c r="T28" s="25"/>
      <c r="U28" s="25"/>
      <c r="V28" s="25">
        <v>20</v>
      </c>
      <c r="W28" s="143">
        <f>SUM(O28:V28)</f>
        <v>50</v>
      </c>
      <c r="X28" s="20">
        <v>2</v>
      </c>
      <c r="Y28" s="27" t="s">
        <v>4</v>
      </c>
      <c r="Z28" s="35">
        <f>SUM(D28:K28)+SUM(O28:V28)</f>
        <v>50</v>
      </c>
      <c r="AA28" s="56">
        <f t="shared" si="1"/>
        <v>2</v>
      </c>
      <c r="AB28" s="205">
        <v>20</v>
      </c>
    </row>
    <row r="29" spans="1:28" ht="21" customHeight="1">
      <c r="A29" s="11">
        <v>17</v>
      </c>
      <c r="B29" s="224" t="s">
        <v>52</v>
      </c>
      <c r="C29" s="145" t="s">
        <v>53</v>
      </c>
      <c r="D29" s="18"/>
      <c r="E29" s="41">
        <v>5</v>
      </c>
      <c r="F29" s="19"/>
      <c r="G29" s="19"/>
      <c r="H29" s="19"/>
      <c r="I29" s="19"/>
      <c r="J29" s="19"/>
      <c r="K29" s="19">
        <v>2</v>
      </c>
      <c r="L29" s="27">
        <f>SUM(D29:K29)</f>
        <v>7</v>
      </c>
      <c r="M29" s="34">
        <v>0</v>
      </c>
      <c r="N29" s="27" t="s">
        <v>55</v>
      </c>
      <c r="O29" s="24"/>
      <c r="P29" s="25"/>
      <c r="Q29" s="25"/>
      <c r="R29" s="38"/>
      <c r="S29" s="24"/>
      <c r="T29" s="25"/>
      <c r="U29" s="25"/>
      <c r="V29" s="25"/>
      <c r="W29" s="44">
        <f t="shared" si="3"/>
        <v>0</v>
      </c>
      <c r="X29" s="20">
        <v>0</v>
      </c>
      <c r="Y29" s="27"/>
      <c r="Z29" s="35">
        <f t="shared" si="0"/>
        <v>7</v>
      </c>
      <c r="AA29" s="56">
        <f t="shared" si="1"/>
        <v>0</v>
      </c>
      <c r="AB29" s="205">
        <v>2</v>
      </c>
    </row>
    <row r="30" spans="1:28" ht="23.25" customHeight="1">
      <c r="A30" s="11">
        <v>18</v>
      </c>
      <c r="B30" s="224" t="s">
        <v>177</v>
      </c>
      <c r="C30" s="145" t="s">
        <v>54</v>
      </c>
      <c r="D30" s="18"/>
      <c r="E30" s="37"/>
      <c r="F30" s="19">
        <v>30</v>
      </c>
      <c r="G30" s="19"/>
      <c r="H30" s="19"/>
      <c r="I30" s="19"/>
      <c r="J30" s="19"/>
      <c r="K30" s="19"/>
      <c r="L30" s="27">
        <f t="shared" si="2"/>
        <v>30</v>
      </c>
      <c r="M30" s="34">
        <v>2</v>
      </c>
      <c r="N30" s="27" t="s">
        <v>4</v>
      </c>
      <c r="O30" s="24"/>
      <c r="P30" s="25"/>
      <c r="Q30" s="25">
        <v>30</v>
      </c>
      <c r="R30" s="38"/>
      <c r="S30" s="25"/>
      <c r="T30" s="25"/>
      <c r="U30" s="25"/>
      <c r="V30" s="25"/>
      <c r="W30" s="44">
        <f t="shared" si="3"/>
        <v>30</v>
      </c>
      <c r="X30" s="20">
        <v>2</v>
      </c>
      <c r="Y30" s="20" t="s">
        <v>3</v>
      </c>
      <c r="Z30" s="35">
        <f t="shared" si="0"/>
        <v>60</v>
      </c>
      <c r="AA30" s="56">
        <f t="shared" si="1"/>
        <v>4</v>
      </c>
      <c r="AB30" s="205">
        <v>40</v>
      </c>
    </row>
    <row r="31" spans="1:28" ht="23.25" customHeight="1">
      <c r="A31" s="11"/>
      <c r="B31" s="224" t="s">
        <v>178</v>
      </c>
      <c r="C31" s="145"/>
      <c r="D31" s="18"/>
      <c r="E31" s="37"/>
      <c r="F31" s="19"/>
      <c r="G31" s="19"/>
      <c r="H31" s="19"/>
      <c r="I31" s="19"/>
      <c r="J31" s="19"/>
      <c r="K31" s="19"/>
      <c r="L31" s="27"/>
      <c r="M31" s="34"/>
      <c r="N31" s="27"/>
      <c r="O31" s="24"/>
      <c r="P31" s="24"/>
      <c r="Q31" s="25"/>
      <c r="R31" s="38"/>
      <c r="S31" s="25"/>
      <c r="T31" s="25"/>
      <c r="U31" s="25"/>
      <c r="V31" s="25"/>
      <c r="W31" s="44"/>
      <c r="X31" s="20"/>
      <c r="Y31" s="20"/>
      <c r="Z31" s="35"/>
      <c r="AA31" s="56"/>
      <c r="AB31" s="205"/>
    </row>
    <row r="32" spans="1:28" s="156" customFormat="1" ht="46.5" customHeight="1">
      <c r="A32" s="185">
        <v>19</v>
      </c>
      <c r="B32" s="169" t="s">
        <v>174</v>
      </c>
      <c r="C32" s="157" t="s">
        <v>208</v>
      </c>
      <c r="D32" s="160"/>
      <c r="E32" s="167"/>
      <c r="F32" s="161"/>
      <c r="G32" s="161"/>
      <c r="H32" s="161"/>
      <c r="I32" s="161"/>
      <c r="J32" s="161"/>
      <c r="K32" s="161"/>
      <c r="L32" s="146"/>
      <c r="M32" s="163"/>
      <c r="N32" s="146"/>
      <c r="O32" s="147"/>
      <c r="P32" s="148">
        <v>45</v>
      </c>
      <c r="Q32" s="25"/>
      <c r="R32" s="150"/>
      <c r="S32" s="148"/>
      <c r="T32" s="148"/>
      <c r="U32" s="148"/>
      <c r="V32" s="148">
        <v>30</v>
      </c>
      <c r="W32" s="143">
        <f>SUM(O32:V32)</f>
        <v>75</v>
      </c>
      <c r="X32" s="152">
        <v>3</v>
      </c>
      <c r="Y32" s="146" t="s">
        <v>4</v>
      </c>
      <c r="Z32" s="153">
        <f>SUM(W32)</f>
        <v>75</v>
      </c>
      <c r="AA32" s="186">
        <f>SUM(X32)</f>
        <v>3</v>
      </c>
      <c r="AB32" s="205">
        <v>30</v>
      </c>
    </row>
    <row r="33" spans="1:28" s="156" customFormat="1" ht="45.75" customHeight="1" thickBot="1">
      <c r="A33" s="185">
        <v>20</v>
      </c>
      <c r="B33" s="169" t="s">
        <v>175</v>
      </c>
      <c r="C33" s="157" t="s">
        <v>220</v>
      </c>
      <c r="D33" s="160"/>
      <c r="E33" s="167"/>
      <c r="F33" s="161"/>
      <c r="G33" s="161"/>
      <c r="H33" s="161"/>
      <c r="I33" s="161"/>
      <c r="J33" s="161"/>
      <c r="K33" s="161"/>
      <c r="L33" s="146"/>
      <c r="M33" s="163"/>
      <c r="N33" s="146"/>
      <c r="O33" s="147"/>
      <c r="P33" s="148">
        <v>45</v>
      </c>
      <c r="Q33" s="25"/>
      <c r="R33" s="150"/>
      <c r="S33" s="148"/>
      <c r="T33" s="148"/>
      <c r="U33" s="148"/>
      <c r="V33" s="148">
        <v>30</v>
      </c>
      <c r="W33" s="143">
        <f>SUM(O33:V33)</f>
        <v>75</v>
      </c>
      <c r="X33" s="152">
        <v>3</v>
      </c>
      <c r="Y33" s="146" t="s">
        <v>4</v>
      </c>
      <c r="Z33" s="153">
        <f>SUM(W33)</f>
        <v>75</v>
      </c>
      <c r="AA33" s="186">
        <f>SUM(X33)</f>
        <v>3</v>
      </c>
      <c r="AB33" s="205">
        <v>30</v>
      </c>
    </row>
    <row r="34" spans="1:28" ht="15.75" thickBot="1">
      <c r="A34" s="14"/>
      <c r="B34" s="251" t="s">
        <v>5</v>
      </c>
      <c r="C34" s="96"/>
      <c r="D34" s="28">
        <f t="shared" ref="D34:K34" si="4">SUM(D13:D33)</f>
        <v>191</v>
      </c>
      <c r="E34" s="28">
        <f t="shared" si="4"/>
        <v>50</v>
      </c>
      <c r="F34" s="28">
        <f t="shared" si="4"/>
        <v>165</v>
      </c>
      <c r="G34" s="28">
        <f t="shared" si="4"/>
        <v>0</v>
      </c>
      <c r="H34" s="28">
        <f t="shared" si="4"/>
        <v>0</v>
      </c>
      <c r="I34" s="28">
        <f t="shared" si="4"/>
        <v>0</v>
      </c>
      <c r="J34" s="28">
        <f t="shared" si="4"/>
        <v>4</v>
      </c>
      <c r="K34" s="28">
        <f t="shared" si="4"/>
        <v>292</v>
      </c>
      <c r="L34" s="20">
        <f>SUM(L13:L33)</f>
        <v>702</v>
      </c>
      <c r="M34" s="28">
        <f>SUM(M13:M33)</f>
        <v>31</v>
      </c>
      <c r="N34" s="29"/>
      <c r="O34" s="28">
        <f t="shared" ref="O34:V34" si="5">SUM(O13:O33)</f>
        <v>185</v>
      </c>
      <c r="P34" s="28">
        <f>SUM(P13:P32)</f>
        <v>90</v>
      </c>
      <c r="Q34" s="28">
        <f>SUM(Q13:Q33)</f>
        <v>115</v>
      </c>
      <c r="R34" s="39">
        <f t="shared" si="5"/>
        <v>0</v>
      </c>
      <c r="S34" s="28">
        <f t="shared" si="5"/>
        <v>0</v>
      </c>
      <c r="T34" s="28">
        <f t="shared" si="5"/>
        <v>0</v>
      </c>
      <c r="U34" s="28">
        <f t="shared" si="5"/>
        <v>0</v>
      </c>
      <c r="V34" s="28">
        <f t="shared" si="5"/>
        <v>250</v>
      </c>
      <c r="W34" s="140">
        <f>SUM(W13:W32)</f>
        <v>610</v>
      </c>
      <c r="X34" s="28">
        <f>SUM(X13:X32)</f>
        <v>29</v>
      </c>
      <c r="Y34" s="27"/>
      <c r="Z34" s="49">
        <f>SUM(Z13:Z32)</f>
        <v>1312</v>
      </c>
      <c r="AA34" s="57">
        <f>SUM(AA13:AA32)</f>
        <v>60</v>
      </c>
      <c r="AB34" s="215"/>
    </row>
    <row r="35" spans="1:28" ht="15.75" thickBot="1">
      <c r="A35" s="15"/>
      <c r="B35" s="89" t="s">
        <v>155</v>
      </c>
      <c r="C35" s="90"/>
      <c r="D35" s="288">
        <f>SUM(K34)</f>
        <v>292</v>
      </c>
      <c r="E35" s="289"/>
      <c r="F35" s="289"/>
      <c r="G35" s="289"/>
      <c r="H35" s="289"/>
      <c r="I35" s="289"/>
      <c r="J35" s="289"/>
      <c r="K35" s="290"/>
      <c r="L35" s="78"/>
      <c r="M35" s="64"/>
      <c r="N35" s="77"/>
      <c r="O35" s="291">
        <f>SUM(V34)</f>
        <v>250</v>
      </c>
      <c r="P35" s="289"/>
      <c r="Q35" s="289"/>
      <c r="R35" s="289"/>
      <c r="S35" s="289"/>
      <c r="T35" s="289"/>
      <c r="U35" s="289"/>
      <c r="V35" s="292"/>
      <c r="W35" s="78"/>
      <c r="X35" s="78"/>
      <c r="Y35" s="64"/>
      <c r="Z35" s="33">
        <f>SUM(D35+O35)</f>
        <v>542</v>
      </c>
      <c r="AA35" s="65"/>
    </row>
    <row r="36" spans="1:28" ht="20.25" customHeight="1" thickBot="1">
      <c r="A36" s="14"/>
      <c r="B36" s="141" t="s">
        <v>35</v>
      </c>
      <c r="C36" s="88"/>
      <c r="D36" s="277">
        <f>SUM(D34:J34)</f>
        <v>410</v>
      </c>
      <c r="E36" s="278"/>
      <c r="F36" s="278"/>
      <c r="G36" s="278"/>
      <c r="H36" s="278"/>
      <c r="I36" s="278"/>
      <c r="J36" s="278"/>
      <c r="K36" s="279"/>
      <c r="L36" s="30"/>
      <c r="M36" s="30"/>
      <c r="N36" s="30"/>
      <c r="O36" s="277">
        <f>SUM(O34:U34)</f>
        <v>390</v>
      </c>
      <c r="P36" s="278"/>
      <c r="Q36" s="278"/>
      <c r="R36" s="278"/>
      <c r="S36" s="278"/>
      <c r="T36" s="278"/>
      <c r="U36" s="278"/>
      <c r="V36" s="279"/>
      <c r="W36" s="30"/>
      <c r="X36" s="30"/>
      <c r="Y36" s="30"/>
      <c r="Z36" s="40">
        <f>SUM(D36+O36)</f>
        <v>800</v>
      </c>
      <c r="AA36" s="66"/>
    </row>
    <row r="37" spans="1:28" ht="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1"/>
      <c r="AA37" s="1"/>
    </row>
    <row r="38" spans="1:28" ht="15">
      <c r="P38" s="1" t="s">
        <v>40</v>
      </c>
      <c r="Z38" s="1"/>
      <c r="AA38" s="1"/>
    </row>
    <row r="39" spans="1:28" ht="15">
      <c r="Z39" s="1"/>
      <c r="AA39" s="1"/>
    </row>
    <row r="40" spans="1:28" ht="15">
      <c r="Z40" s="1"/>
      <c r="AA40" s="1"/>
    </row>
    <row r="41" spans="1:28" ht="15">
      <c r="Z41" s="1"/>
      <c r="AA41" s="1"/>
    </row>
    <row r="42" spans="1:28" ht="15">
      <c r="Z42" s="1"/>
      <c r="AA42" s="1"/>
    </row>
    <row r="43" spans="1:28" ht="15">
      <c r="Z43" s="1"/>
      <c r="AA43" s="1"/>
    </row>
    <row r="44" spans="1:28" ht="15">
      <c r="Z44" s="1"/>
      <c r="AA44" s="1"/>
    </row>
    <row r="45" spans="1:28" ht="15">
      <c r="Z45" s="1"/>
      <c r="AA45" s="1"/>
    </row>
    <row r="46" spans="1:28" ht="15">
      <c r="Z46" s="1"/>
      <c r="AA46" s="1"/>
    </row>
    <row r="47" spans="1:28" ht="15">
      <c r="Z47" s="1"/>
      <c r="AA47" s="1"/>
    </row>
    <row r="48" spans="1:28" ht="15">
      <c r="Z48" s="1"/>
      <c r="AA48" s="1"/>
    </row>
    <row r="49" spans="26:27" ht="15">
      <c r="Z49" s="1"/>
      <c r="AA49" s="1"/>
    </row>
    <row r="50" spans="26:27" ht="15">
      <c r="Z50" s="1"/>
      <c r="AA50" s="1"/>
    </row>
    <row r="51" spans="26:27" ht="15">
      <c r="Z51" s="1"/>
      <c r="AA51" s="1"/>
    </row>
    <row r="52" spans="26:27" ht="15">
      <c r="Z52" s="1"/>
      <c r="AA52" s="1"/>
    </row>
    <row r="53" spans="26:27" ht="15">
      <c r="Z53" s="1"/>
      <c r="AA53" s="1"/>
    </row>
    <row r="54" spans="26:27" ht="15">
      <c r="Z54" s="1"/>
      <c r="AA54" s="1"/>
    </row>
    <row r="55" spans="26:27" ht="15">
      <c r="Z55" s="1"/>
      <c r="AA55" s="1"/>
    </row>
    <row r="56" spans="26:27" ht="15">
      <c r="Z56" s="1"/>
      <c r="AA56" s="1"/>
    </row>
    <row r="57" spans="26:27" ht="15">
      <c r="Z57" s="1"/>
      <c r="AA57" s="1"/>
    </row>
    <row r="58" spans="26:27" ht="15">
      <c r="Z58" s="1"/>
      <c r="AA58" s="1"/>
    </row>
    <row r="59" spans="26:27" ht="15">
      <c r="Z59" s="1"/>
      <c r="AA59" s="1"/>
    </row>
    <row r="60" spans="26:27" ht="15">
      <c r="Z60" s="1"/>
      <c r="AA60" s="1"/>
    </row>
    <row r="61" spans="26:27" ht="15">
      <c r="Z61" s="1"/>
      <c r="AA61" s="1"/>
    </row>
    <row r="62" spans="26:27" ht="15">
      <c r="Z62" s="1"/>
      <c r="AA62" s="1"/>
    </row>
    <row r="63" spans="26:27" ht="15">
      <c r="Z63" s="1"/>
      <c r="AA63" s="1"/>
    </row>
    <row r="64" spans="26:27" ht="15">
      <c r="Z64" s="1"/>
      <c r="AA64" s="1"/>
    </row>
    <row r="65" spans="26:27" ht="15">
      <c r="Z65" s="1"/>
      <c r="AA65" s="1"/>
    </row>
    <row r="66" spans="26:27" ht="15">
      <c r="Z66" s="1"/>
      <c r="AA66" s="1"/>
    </row>
    <row r="67" spans="26:27" ht="15">
      <c r="Z67" s="1"/>
      <c r="AA67" s="1"/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B10:AB12"/>
    <mergeCell ref="D36:K36"/>
    <mergeCell ref="O36:V36"/>
    <mergeCell ref="Z10:Z12"/>
    <mergeCell ref="AA10:AA12"/>
    <mergeCell ref="D11:M11"/>
    <mergeCell ref="O11:Y11"/>
    <mergeCell ref="D35:K35"/>
    <mergeCell ref="O35:V35"/>
  </mergeCells>
  <phoneticPr fontId="38" type="noConversion"/>
  <printOptions horizontalCentered="1"/>
  <pageMargins left="0.70866141732283472" right="0.19685039370078741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4"/>
  <sheetViews>
    <sheetView tabSelected="1" zoomScaleSheetLayoutView="100" workbookViewId="0">
      <selection activeCell="D2" sqref="D2"/>
    </sheetView>
  </sheetViews>
  <sheetFormatPr defaultRowHeight="12.75"/>
  <cols>
    <col min="1" max="1" width="5.140625" customWidth="1"/>
    <col min="2" max="2" width="44" customWidth="1"/>
    <col min="3" max="3" width="46" customWidth="1"/>
    <col min="4" max="4" width="5" customWidth="1"/>
    <col min="5" max="5" width="4.140625" customWidth="1"/>
    <col min="6" max="6" width="5.7109375" customWidth="1"/>
    <col min="7" max="7" width="3.85546875" customWidth="1"/>
    <col min="8" max="8" width="4.42578125" customWidth="1"/>
    <col min="9" max="11" width="3.42578125" customWidth="1"/>
    <col min="12" max="12" width="5.5703125" customWidth="1"/>
    <col min="13" max="13" width="6" customWidth="1"/>
    <col min="14" max="14" width="10.42578125" customWidth="1"/>
    <col min="15" max="17" width="4.5703125" customWidth="1"/>
    <col min="18" max="18" width="4.85546875" customWidth="1"/>
    <col min="19" max="19" width="3.42578125" customWidth="1"/>
    <col min="20" max="20" width="3.140625" customWidth="1"/>
    <col min="21" max="21" width="3.28515625" customWidth="1"/>
    <col min="22" max="22" width="3" customWidth="1"/>
    <col min="23" max="23" width="4.42578125" bestFit="1" customWidth="1"/>
    <col min="24" max="24" width="5.7109375" customWidth="1"/>
    <col min="25" max="25" width="10.28515625" customWidth="1"/>
    <col min="26" max="26" width="6.85546875" customWidth="1"/>
    <col min="27" max="27" width="5" customWidth="1"/>
    <col min="28" max="28" width="9.140625" style="164"/>
  </cols>
  <sheetData>
    <row r="1" spans="1:28" ht="20.25" customHeight="1">
      <c r="A1" s="2"/>
      <c r="B1" s="97" t="s">
        <v>10</v>
      </c>
      <c r="C1" s="98" t="s">
        <v>43</v>
      </c>
      <c r="F1" s="7" t="s">
        <v>14</v>
      </c>
      <c r="G1" s="305" t="s">
        <v>23</v>
      </c>
      <c r="H1" s="306"/>
      <c r="I1" s="306"/>
      <c r="J1" s="307"/>
      <c r="K1" s="5"/>
      <c r="L1" s="5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8" ht="21.75" customHeight="1">
      <c r="A2" s="3"/>
      <c r="B2" s="99" t="s">
        <v>11</v>
      </c>
      <c r="C2" s="103" t="s">
        <v>59</v>
      </c>
      <c r="F2" s="8" t="s">
        <v>15</v>
      </c>
      <c r="G2" s="293" t="s">
        <v>29</v>
      </c>
      <c r="H2" s="294"/>
      <c r="I2" s="294"/>
      <c r="J2" s="295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8" ht="90">
      <c r="A3" s="3"/>
      <c r="B3" s="99" t="s">
        <v>33</v>
      </c>
      <c r="C3" s="101" t="s">
        <v>218</v>
      </c>
      <c r="F3" s="8" t="s">
        <v>21</v>
      </c>
      <c r="G3" s="293" t="s">
        <v>24</v>
      </c>
      <c r="H3" s="294"/>
      <c r="I3" s="294"/>
      <c r="J3" s="295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  <c r="Y3" s="4"/>
      <c r="Z3" s="4"/>
      <c r="AA3" s="4"/>
    </row>
    <row r="4" spans="1:28" ht="19.5" customHeight="1">
      <c r="A4" s="3"/>
      <c r="B4" s="99" t="s">
        <v>38</v>
      </c>
      <c r="C4" s="100" t="s">
        <v>63</v>
      </c>
      <c r="F4" s="8" t="s">
        <v>22</v>
      </c>
      <c r="G4" s="293" t="s">
        <v>25</v>
      </c>
      <c r="H4" s="294"/>
      <c r="I4" s="294"/>
      <c r="J4" s="29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41"/>
    </row>
    <row r="5" spans="1:28" ht="18.75" customHeight="1">
      <c r="A5" s="3"/>
      <c r="B5" s="99" t="s">
        <v>39</v>
      </c>
      <c r="C5" s="101" t="s">
        <v>64</v>
      </c>
      <c r="F5" s="8" t="s">
        <v>18</v>
      </c>
      <c r="G5" s="293" t="s">
        <v>26</v>
      </c>
      <c r="H5" s="294"/>
      <c r="I5" s="294"/>
      <c r="J5" s="295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8" ht="17.25" customHeight="1">
      <c r="A6" s="3"/>
      <c r="B6" s="99" t="s">
        <v>30</v>
      </c>
      <c r="C6" s="101" t="s">
        <v>42</v>
      </c>
      <c r="F6" s="8" t="s">
        <v>19</v>
      </c>
      <c r="G6" s="293" t="s">
        <v>27</v>
      </c>
      <c r="H6" s="294"/>
      <c r="I6" s="294"/>
      <c r="J6" s="295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8" ht="15.75" customHeight="1">
      <c r="A7" s="3"/>
      <c r="B7" s="99" t="s">
        <v>12</v>
      </c>
      <c r="C7" s="100" t="s">
        <v>56</v>
      </c>
      <c r="F7" s="8" t="s">
        <v>20</v>
      </c>
      <c r="G7" s="293" t="s">
        <v>6</v>
      </c>
      <c r="H7" s="294"/>
      <c r="I7" s="294"/>
      <c r="J7" s="295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8" ht="18.75" customHeight="1" thickBot="1">
      <c r="A8" s="3"/>
      <c r="B8" s="102" t="s">
        <v>13</v>
      </c>
      <c r="C8" s="214" t="s">
        <v>231</v>
      </c>
      <c r="F8" s="9" t="s">
        <v>32</v>
      </c>
      <c r="G8" s="296" t="s">
        <v>28</v>
      </c>
      <c r="H8" s="297"/>
      <c r="I8" s="297"/>
      <c r="J8" s="298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8" ht="36.75" customHeight="1" thickBot="1">
      <c r="A9" s="3"/>
      <c r="B9" s="4"/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6"/>
    </row>
    <row r="10" spans="1:28" ht="15" customHeight="1" thickBot="1">
      <c r="A10" s="308" t="s">
        <v>0</v>
      </c>
      <c r="B10" s="308" t="s">
        <v>8</v>
      </c>
      <c r="C10" s="309" t="s">
        <v>7</v>
      </c>
      <c r="D10" s="312" t="s">
        <v>1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4" t="s">
        <v>34</v>
      </c>
      <c r="AA10" s="316" t="s">
        <v>9</v>
      </c>
      <c r="AB10" s="275" t="s">
        <v>180</v>
      </c>
    </row>
    <row r="11" spans="1:28" ht="15" thickBot="1">
      <c r="A11" s="308"/>
      <c r="B11" s="308"/>
      <c r="C11" s="310"/>
      <c r="D11" s="319" t="s">
        <v>57</v>
      </c>
      <c r="E11" s="320"/>
      <c r="F11" s="320"/>
      <c r="G11" s="320"/>
      <c r="H11" s="320"/>
      <c r="I11" s="320"/>
      <c r="J11" s="320"/>
      <c r="K11" s="320"/>
      <c r="L11" s="320"/>
      <c r="M11" s="320"/>
      <c r="N11" s="257"/>
      <c r="O11" s="321" t="s">
        <v>58</v>
      </c>
      <c r="P11" s="320"/>
      <c r="Q11" s="320"/>
      <c r="R11" s="320"/>
      <c r="S11" s="320"/>
      <c r="T11" s="320"/>
      <c r="U11" s="320"/>
      <c r="V11" s="321"/>
      <c r="W11" s="320"/>
      <c r="X11" s="320"/>
      <c r="Y11" s="320"/>
      <c r="Z11" s="315"/>
      <c r="AA11" s="317"/>
      <c r="AB11" s="276"/>
    </row>
    <row r="12" spans="1:28" ht="69.75" thickBot="1">
      <c r="A12" s="308"/>
      <c r="B12" s="308"/>
      <c r="C12" s="311"/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9" t="s">
        <v>32</v>
      </c>
      <c r="L12" s="58" t="s">
        <v>31</v>
      </c>
      <c r="M12" s="68" t="s">
        <v>2</v>
      </c>
      <c r="N12" s="256" t="s">
        <v>36</v>
      </c>
      <c r="O12" s="58" t="s">
        <v>14</v>
      </c>
      <c r="P12" s="58" t="s">
        <v>15</v>
      </c>
      <c r="Q12" s="58" t="s">
        <v>16</v>
      </c>
      <c r="R12" s="58" t="s">
        <v>17</v>
      </c>
      <c r="S12" s="58" t="s">
        <v>18</v>
      </c>
      <c r="T12" s="58" t="s">
        <v>19</v>
      </c>
      <c r="U12" s="58" t="s">
        <v>20</v>
      </c>
      <c r="V12" s="58" t="s">
        <v>37</v>
      </c>
      <c r="W12" s="58" t="s">
        <v>31</v>
      </c>
      <c r="X12" s="68" t="s">
        <v>2</v>
      </c>
      <c r="Y12" s="256" t="s">
        <v>36</v>
      </c>
      <c r="Z12" s="315"/>
      <c r="AA12" s="318"/>
      <c r="AB12" s="276"/>
    </row>
    <row r="13" spans="1:28" ht="30.75" customHeight="1">
      <c r="A13" s="60">
        <v>1</v>
      </c>
      <c r="B13" s="104" t="s">
        <v>150</v>
      </c>
      <c r="C13" s="91" t="s">
        <v>50</v>
      </c>
      <c r="D13" s="18">
        <v>15</v>
      </c>
      <c r="E13" s="41">
        <v>60</v>
      </c>
      <c r="F13" s="19"/>
      <c r="G13" s="19"/>
      <c r="H13" s="19"/>
      <c r="I13" s="19"/>
      <c r="J13" s="19"/>
      <c r="K13" s="22"/>
      <c r="L13" s="27">
        <f t="shared" ref="L13:L21" si="0">SUM(D13:K13)</f>
        <v>75</v>
      </c>
      <c r="M13" s="34">
        <v>5</v>
      </c>
      <c r="N13" s="20" t="s">
        <v>3</v>
      </c>
      <c r="O13" s="18"/>
      <c r="P13" s="37"/>
      <c r="Q13" s="19"/>
      <c r="R13" s="17"/>
      <c r="S13" s="17"/>
      <c r="T13" s="17"/>
      <c r="U13" s="17"/>
      <c r="V13" s="23"/>
      <c r="W13" s="44">
        <f>SUM(O13:V13)</f>
        <v>0</v>
      </c>
      <c r="X13" s="34">
        <v>0</v>
      </c>
      <c r="Y13" s="27"/>
      <c r="Z13" s="33">
        <f t="shared" ref="Z13:Z21" si="1">SUM(D13:K13)+SUM(O13:V13)</f>
        <v>75</v>
      </c>
      <c r="AA13" s="242">
        <f t="shared" ref="AA13:AA22" si="2">SUM(M13+X13)</f>
        <v>5</v>
      </c>
      <c r="AB13" s="216">
        <v>60</v>
      </c>
    </row>
    <row r="14" spans="1:28" ht="27" customHeight="1">
      <c r="A14" s="61">
        <v>2</v>
      </c>
      <c r="B14" s="94" t="s">
        <v>82</v>
      </c>
      <c r="C14" s="222" t="s">
        <v>196</v>
      </c>
      <c r="D14" s="18">
        <v>30</v>
      </c>
      <c r="E14" s="149">
        <v>20</v>
      </c>
      <c r="F14" s="19"/>
      <c r="G14" s="19"/>
      <c r="H14" s="19"/>
      <c r="I14" s="19"/>
      <c r="J14" s="19"/>
      <c r="K14" s="22"/>
      <c r="L14" s="27">
        <f t="shared" si="0"/>
        <v>50</v>
      </c>
      <c r="M14" s="34">
        <v>4</v>
      </c>
      <c r="N14" s="27" t="s">
        <v>4</v>
      </c>
      <c r="O14" s="24"/>
      <c r="P14" s="25"/>
      <c r="Q14" s="25"/>
      <c r="R14" s="25"/>
      <c r="S14" s="25"/>
      <c r="T14" s="25"/>
      <c r="U14" s="25"/>
      <c r="V14" s="26"/>
      <c r="W14" s="27">
        <f t="shared" ref="W14:W21" si="3">SUM(O14:V14)</f>
        <v>0</v>
      </c>
      <c r="X14" s="20">
        <v>0</v>
      </c>
      <c r="Y14" s="27"/>
      <c r="Z14" s="35">
        <f t="shared" si="1"/>
        <v>50</v>
      </c>
      <c r="AA14" s="243">
        <f t="shared" si="2"/>
        <v>4</v>
      </c>
      <c r="AB14" s="216">
        <v>50</v>
      </c>
    </row>
    <row r="15" spans="1:28" s="164" customFormat="1" ht="29.25">
      <c r="A15" s="158">
        <v>3</v>
      </c>
      <c r="B15" s="142" t="s">
        <v>83</v>
      </c>
      <c r="C15" s="265" t="s">
        <v>216</v>
      </c>
      <c r="D15" s="160">
        <v>30</v>
      </c>
      <c r="E15" s="167"/>
      <c r="F15" s="161">
        <v>15</v>
      </c>
      <c r="G15" s="161"/>
      <c r="H15" s="161"/>
      <c r="I15" s="161"/>
      <c r="J15" s="161"/>
      <c r="K15" s="162"/>
      <c r="L15" s="146">
        <f t="shared" si="0"/>
        <v>45</v>
      </c>
      <c r="M15" s="163">
        <v>2</v>
      </c>
      <c r="N15" s="146" t="s">
        <v>4</v>
      </c>
      <c r="O15" s="147">
        <v>30</v>
      </c>
      <c r="P15" s="148"/>
      <c r="Q15" s="148">
        <v>15</v>
      </c>
      <c r="R15" s="147"/>
      <c r="S15" s="148"/>
      <c r="T15" s="148"/>
      <c r="U15" s="148"/>
      <c r="V15" s="151"/>
      <c r="W15" s="146">
        <f t="shared" si="3"/>
        <v>45</v>
      </c>
      <c r="X15" s="152">
        <v>4</v>
      </c>
      <c r="Y15" s="152" t="s">
        <v>3</v>
      </c>
      <c r="Z15" s="153">
        <f t="shared" si="1"/>
        <v>90</v>
      </c>
      <c r="AA15" s="244">
        <f t="shared" si="2"/>
        <v>6</v>
      </c>
      <c r="AB15" s="216">
        <v>60</v>
      </c>
    </row>
    <row r="16" spans="1:28" ht="29.25" customHeight="1">
      <c r="A16" s="61">
        <v>4</v>
      </c>
      <c r="B16" s="229" t="s">
        <v>84</v>
      </c>
      <c r="C16" s="231" t="s">
        <v>206</v>
      </c>
      <c r="D16" s="18"/>
      <c r="E16" s="37"/>
      <c r="F16" s="19"/>
      <c r="G16" s="19"/>
      <c r="H16" s="19"/>
      <c r="I16" s="19"/>
      <c r="J16" s="19"/>
      <c r="K16" s="22"/>
      <c r="L16" s="27">
        <f t="shared" si="0"/>
        <v>0</v>
      </c>
      <c r="M16" s="34">
        <v>0</v>
      </c>
      <c r="N16" s="27"/>
      <c r="O16" s="24">
        <v>30</v>
      </c>
      <c r="P16" s="25"/>
      <c r="Q16" s="25"/>
      <c r="R16" s="24"/>
      <c r="S16" s="25"/>
      <c r="T16" s="25"/>
      <c r="U16" s="25"/>
      <c r="V16" s="26"/>
      <c r="W16" s="27">
        <f t="shared" si="3"/>
        <v>30</v>
      </c>
      <c r="X16" s="20">
        <v>2</v>
      </c>
      <c r="Y16" s="27" t="s">
        <v>4</v>
      </c>
      <c r="Z16" s="35">
        <f t="shared" si="1"/>
        <v>30</v>
      </c>
      <c r="AA16" s="243">
        <f t="shared" si="2"/>
        <v>2</v>
      </c>
      <c r="AB16" s="216">
        <v>20</v>
      </c>
    </row>
    <row r="17" spans="1:28" s="164" customFormat="1" ht="29.25" customHeight="1">
      <c r="A17" s="158">
        <v>5</v>
      </c>
      <c r="B17" s="169" t="s">
        <v>195</v>
      </c>
      <c r="C17" s="232" t="s">
        <v>201</v>
      </c>
      <c r="D17" s="160">
        <v>20</v>
      </c>
      <c r="E17" s="167"/>
      <c r="F17" s="161">
        <v>10</v>
      </c>
      <c r="G17" s="161"/>
      <c r="H17" s="161"/>
      <c r="I17" s="161"/>
      <c r="J17" s="161"/>
      <c r="K17" s="162"/>
      <c r="L17" s="146">
        <f t="shared" si="0"/>
        <v>30</v>
      </c>
      <c r="M17" s="163">
        <v>2</v>
      </c>
      <c r="N17" s="146" t="s">
        <v>4</v>
      </c>
      <c r="O17" s="147"/>
      <c r="P17" s="148"/>
      <c r="Q17" s="148"/>
      <c r="R17" s="147"/>
      <c r="S17" s="148"/>
      <c r="T17" s="148"/>
      <c r="U17" s="148"/>
      <c r="V17" s="151"/>
      <c r="W17" s="146">
        <f t="shared" si="3"/>
        <v>0</v>
      </c>
      <c r="X17" s="152">
        <v>0</v>
      </c>
      <c r="Y17" s="146"/>
      <c r="Z17" s="153">
        <f t="shared" si="1"/>
        <v>30</v>
      </c>
      <c r="AA17" s="244">
        <f t="shared" si="2"/>
        <v>2</v>
      </c>
      <c r="AB17" s="216">
        <v>20</v>
      </c>
    </row>
    <row r="18" spans="1:28" ht="33" customHeight="1">
      <c r="A18" s="61">
        <v>6</v>
      </c>
      <c r="B18" s="94" t="s">
        <v>85</v>
      </c>
      <c r="C18" s="93" t="s">
        <v>209</v>
      </c>
      <c r="D18" s="18">
        <v>30</v>
      </c>
      <c r="E18" s="37"/>
      <c r="F18" s="19"/>
      <c r="G18" s="19"/>
      <c r="H18" s="19"/>
      <c r="I18" s="19"/>
      <c r="J18" s="19"/>
      <c r="K18" s="22"/>
      <c r="L18" s="27">
        <f t="shared" si="0"/>
        <v>30</v>
      </c>
      <c r="M18" s="34">
        <v>3</v>
      </c>
      <c r="N18" s="27" t="s">
        <v>4</v>
      </c>
      <c r="O18" s="24"/>
      <c r="P18" s="25"/>
      <c r="Q18" s="25"/>
      <c r="R18" s="24"/>
      <c r="S18" s="25"/>
      <c r="T18" s="25"/>
      <c r="U18" s="25"/>
      <c r="V18" s="26"/>
      <c r="W18" s="27">
        <f t="shared" si="3"/>
        <v>0</v>
      </c>
      <c r="X18" s="20">
        <v>0</v>
      </c>
      <c r="Y18" s="27"/>
      <c r="Z18" s="35">
        <f t="shared" si="1"/>
        <v>30</v>
      </c>
      <c r="AA18" s="243">
        <f t="shared" si="2"/>
        <v>3</v>
      </c>
      <c r="AB18" s="216">
        <v>45</v>
      </c>
    </row>
    <row r="19" spans="1:28" ht="29.25" customHeight="1">
      <c r="A19" s="61">
        <v>7</v>
      </c>
      <c r="B19" s="92" t="s">
        <v>86</v>
      </c>
      <c r="C19" s="93" t="s">
        <v>49</v>
      </c>
      <c r="D19" s="18"/>
      <c r="E19" s="37"/>
      <c r="F19" s="19"/>
      <c r="G19" s="19"/>
      <c r="H19" s="19"/>
      <c r="I19" s="19"/>
      <c r="J19" s="19"/>
      <c r="K19" s="22"/>
      <c r="L19" s="27">
        <f t="shared" si="0"/>
        <v>0</v>
      </c>
      <c r="M19" s="34">
        <v>0</v>
      </c>
      <c r="N19" s="27"/>
      <c r="O19" s="24">
        <v>15</v>
      </c>
      <c r="P19" s="25">
        <v>15</v>
      </c>
      <c r="Q19" s="25"/>
      <c r="R19" s="24"/>
      <c r="S19" s="24"/>
      <c r="T19" s="25"/>
      <c r="U19" s="25"/>
      <c r="V19" s="26"/>
      <c r="W19" s="27">
        <f t="shared" si="3"/>
        <v>30</v>
      </c>
      <c r="X19" s="20">
        <v>2</v>
      </c>
      <c r="Y19" s="27" t="s">
        <v>4</v>
      </c>
      <c r="Z19" s="35">
        <f t="shared" si="1"/>
        <v>30</v>
      </c>
      <c r="AA19" s="243">
        <f t="shared" si="2"/>
        <v>2</v>
      </c>
      <c r="AB19" s="216">
        <v>20</v>
      </c>
    </row>
    <row r="20" spans="1:28" ht="30" customHeight="1">
      <c r="A20" s="61">
        <v>8</v>
      </c>
      <c r="B20" s="105" t="s">
        <v>87</v>
      </c>
      <c r="C20" s="93" t="s">
        <v>148</v>
      </c>
      <c r="D20" s="18"/>
      <c r="E20" s="37"/>
      <c r="F20" s="19"/>
      <c r="G20" s="19"/>
      <c r="H20" s="19"/>
      <c r="I20" s="19"/>
      <c r="J20" s="19"/>
      <c r="K20" s="22"/>
      <c r="L20" s="27">
        <f t="shared" si="0"/>
        <v>0</v>
      </c>
      <c r="M20" s="34">
        <v>0</v>
      </c>
      <c r="N20" s="27"/>
      <c r="O20" s="24">
        <v>15</v>
      </c>
      <c r="P20" s="25"/>
      <c r="Q20" s="25"/>
      <c r="R20" s="24"/>
      <c r="S20" s="25"/>
      <c r="T20" s="25"/>
      <c r="U20" s="25"/>
      <c r="V20" s="26"/>
      <c r="W20" s="27">
        <f t="shared" si="3"/>
        <v>15</v>
      </c>
      <c r="X20" s="20">
        <v>1</v>
      </c>
      <c r="Y20" s="27" t="s">
        <v>4</v>
      </c>
      <c r="Z20" s="35">
        <f t="shared" si="1"/>
        <v>15</v>
      </c>
      <c r="AA20" s="243">
        <f t="shared" si="2"/>
        <v>1</v>
      </c>
      <c r="AB20" s="216">
        <v>20</v>
      </c>
    </row>
    <row r="21" spans="1:28" ht="30" thickBot="1">
      <c r="A21" s="61">
        <v>9</v>
      </c>
      <c r="B21" s="94" t="s">
        <v>173</v>
      </c>
      <c r="C21" s="93" t="s">
        <v>88</v>
      </c>
      <c r="D21" s="18"/>
      <c r="E21" s="37"/>
      <c r="F21" s="19"/>
      <c r="G21" s="19"/>
      <c r="H21" s="19"/>
      <c r="I21" s="19"/>
      <c r="J21" s="19"/>
      <c r="K21" s="22"/>
      <c r="L21" s="27">
        <f t="shared" si="0"/>
        <v>0</v>
      </c>
      <c r="M21" s="34">
        <v>0</v>
      </c>
      <c r="N21" s="27"/>
      <c r="O21" s="24">
        <v>30</v>
      </c>
      <c r="P21" s="25">
        <v>15</v>
      </c>
      <c r="Q21" s="25"/>
      <c r="R21" s="24"/>
      <c r="S21" s="25"/>
      <c r="T21" s="25"/>
      <c r="U21" s="25"/>
      <c r="V21" s="26"/>
      <c r="W21" s="27">
        <f t="shared" si="3"/>
        <v>45</v>
      </c>
      <c r="X21" s="20">
        <v>2</v>
      </c>
      <c r="Y21" s="27" t="s">
        <v>4</v>
      </c>
      <c r="Z21" s="35">
        <f t="shared" si="1"/>
        <v>45</v>
      </c>
      <c r="AA21" s="243">
        <f t="shared" si="2"/>
        <v>2</v>
      </c>
      <c r="AB21" s="216">
        <v>5</v>
      </c>
    </row>
    <row r="22" spans="1:28" ht="15.75" thickBot="1">
      <c r="A22" s="62"/>
      <c r="B22" s="95" t="s">
        <v>5</v>
      </c>
      <c r="C22" s="96"/>
      <c r="D22" s="28">
        <f t="shared" ref="D22:K22" si="4">SUM(D13:D21)</f>
        <v>125</v>
      </c>
      <c r="E22" s="28">
        <f t="shared" si="4"/>
        <v>80</v>
      </c>
      <c r="F22" s="28">
        <f t="shared" si="4"/>
        <v>25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>SUM(D22:K22)</f>
        <v>230</v>
      </c>
      <c r="M22" s="28">
        <f>SUM(M13:M21)</f>
        <v>16</v>
      </c>
      <c r="N22" s="29"/>
      <c r="O22" s="28">
        <f t="shared" ref="O22:V22" si="5">SUM(O13:O21)</f>
        <v>120</v>
      </c>
      <c r="P22" s="28">
        <f t="shared" si="5"/>
        <v>30</v>
      </c>
      <c r="Q22" s="28">
        <f t="shared" si="5"/>
        <v>15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>SUM(O22:V22)</f>
        <v>165</v>
      </c>
      <c r="X22" s="28">
        <f>SUM(X13:X21)</f>
        <v>11</v>
      </c>
      <c r="Y22" s="27"/>
      <c r="Z22" s="29">
        <f>SUM(Z13:Z21)</f>
        <v>395</v>
      </c>
      <c r="AA22" s="168">
        <f t="shared" si="2"/>
        <v>27</v>
      </c>
      <c r="AB22" s="217"/>
    </row>
    <row r="23" spans="1:28" ht="15.75" thickBot="1">
      <c r="A23" s="63"/>
      <c r="B23" s="89" t="s">
        <v>1</v>
      </c>
      <c r="C23" s="90"/>
      <c r="D23" s="288">
        <f>SUM(D22:K22)</f>
        <v>230</v>
      </c>
      <c r="E23" s="289"/>
      <c r="F23" s="289"/>
      <c r="G23" s="289"/>
      <c r="H23" s="289"/>
      <c r="I23" s="289"/>
      <c r="J23" s="289"/>
      <c r="K23" s="290"/>
      <c r="L23" s="258"/>
      <c r="M23" s="64"/>
      <c r="N23" s="259"/>
      <c r="O23" s="277">
        <f>SUM(O22:V22)</f>
        <v>165</v>
      </c>
      <c r="P23" s="278"/>
      <c r="Q23" s="278"/>
      <c r="R23" s="278"/>
      <c r="S23" s="278"/>
      <c r="T23" s="278"/>
      <c r="U23" s="278"/>
      <c r="V23" s="279"/>
      <c r="W23" s="258"/>
      <c r="X23" s="258"/>
      <c r="Y23" s="64"/>
      <c r="Z23" s="33">
        <f>SUM(D23:K23)+SUM(O23:V23)</f>
        <v>395</v>
      </c>
      <c r="AA23" s="106"/>
      <c r="AB23" s="217"/>
    </row>
    <row r="24" spans="1:28" ht="15.75" thickBot="1">
      <c r="A24" s="63"/>
      <c r="B24" s="89" t="s">
        <v>89</v>
      </c>
      <c r="C24" s="90"/>
      <c r="D24" s="277">
        <v>375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3"/>
      <c r="W24" s="258">
        <v>375</v>
      </c>
      <c r="X24" s="258">
        <v>33</v>
      </c>
      <c r="Y24" s="30"/>
      <c r="Z24" s="40">
        <f>SUM(D24:K24)+SUM(O24:V24)</f>
        <v>375</v>
      </c>
      <c r="AA24" s="48"/>
      <c r="AB24" s="217"/>
    </row>
    <row r="25" spans="1:28" ht="15.75" thickBot="1">
      <c r="A25" s="62"/>
      <c r="B25" s="260" t="s">
        <v>126</v>
      </c>
      <c r="C25" s="88"/>
      <c r="D25" s="277"/>
      <c r="E25" s="278"/>
      <c r="F25" s="278"/>
      <c r="G25" s="278"/>
      <c r="H25" s="278"/>
      <c r="I25" s="278"/>
      <c r="J25" s="278"/>
      <c r="K25" s="279"/>
      <c r="L25" s="30"/>
      <c r="M25" s="30"/>
      <c r="N25" s="30"/>
      <c r="O25" s="277"/>
      <c r="P25" s="278"/>
      <c r="Q25" s="278"/>
      <c r="R25" s="278"/>
      <c r="S25" s="278"/>
      <c r="T25" s="278"/>
      <c r="U25" s="278"/>
      <c r="V25" s="279"/>
      <c r="W25" s="30"/>
      <c r="X25" s="30"/>
      <c r="Y25" s="30"/>
      <c r="Z25" s="40">
        <f>SUM(Z23:Z24)</f>
        <v>770</v>
      </c>
      <c r="AA25" s="107">
        <f>SUM(X22+X24+M22)</f>
        <v>60</v>
      </c>
      <c r="AB25" s="217"/>
    </row>
    <row r="26" spans="1:28" ht="15">
      <c r="A26" s="73"/>
      <c r="B26" s="87"/>
      <c r="C26" s="108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2"/>
      <c r="AA26" s="71"/>
      <c r="AB26" s="217"/>
    </row>
    <row r="27" spans="1:28" s="113" customFormat="1" ht="15.75" thickBot="1">
      <c r="A27" s="112"/>
      <c r="B27" s="112" t="s">
        <v>90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217"/>
    </row>
    <row r="28" spans="1:28" ht="15" thickBot="1">
      <c r="A28" s="308" t="s">
        <v>0</v>
      </c>
      <c r="B28" s="308" t="s">
        <v>8</v>
      </c>
      <c r="C28" s="309" t="s">
        <v>7</v>
      </c>
      <c r="D28" s="312" t="s">
        <v>1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4" t="s">
        <v>34</v>
      </c>
      <c r="AA28" s="316" t="s">
        <v>9</v>
      </c>
      <c r="AB28" s="275" t="s">
        <v>180</v>
      </c>
    </row>
    <row r="29" spans="1:28" ht="15" thickBot="1">
      <c r="A29" s="308"/>
      <c r="B29" s="308"/>
      <c r="C29" s="310"/>
      <c r="D29" s="319" t="s">
        <v>57</v>
      </c>
      <c r="E29" s="320"/>
      <c r="F29" s="320"/>
      <c r="G29" s="320"/>
      <c r="H29" s="320"/>
      <c r="I29" s="320"/>
      <c r="J29" s="320"/>
      <c r="K29" s="320"/>
      <c r="L29" s="320"/>
      <c r="M29" s="320"/>
      <c r="N29" s="257"/>
      <c r="O29" s="321" t="s">
        <v>58</v>
      </c>
      <c r="P29" s="320"/>
      <c r="Q29" s="320"/>
      <c r="R29" s="320"/>
      <c r="S29" s="320"/>
      <c r="T29" s="320"/>
      <c r="U29" s="320"/>
      <c r="V29" s="321"/>
      <c r="W29" s="320"/>
      <c r="X29" s="320"/>
      <c r="Y29" s="320"/>
      <c r="Z29" s="315"/>
      <c r="AA29" s="324"/>
      <c r="AB29" s="276"/>
    </row>
    <row r="30" spans="1:28" ht="69.75" thickBot="1">
      <c r="A30" s="308"/>
      <c r="B30" s="308"/>
      <c r="C30" s="311"/>
      <c r="D30" s="58" t="s">
        <v>14</v>
      </c>
      <c r="E30" s="58" t="s">
        <v>15</v>
      </c>
      <c r="F30" s="58" t="s">
        <v>16</v>
      </c>
      <c r="G30" s="58" t="s">
        <v>17</v>
      </c>
      <c r="H30" s="58" t="s">
        <v>18</v>
      </c>
      <c r="I30" s="58" t="s">
        <v>19</v>
      </c>
      <c r="J30" s="58" t="s">
        <v>20</v>
      </c>
      <c r="K30" s="59" t="s">
        <v>32</v>
      </c>
      <c r="L30" s="58" t="s">
        <v>31</v>
      </c>
      <c r="M30" s="68" t="s">
        <v>2</v>
      </c>
      <c r="N30" s="256" t="s">
        <v>36</v>
      </c>
      <c r="O30" s="58" t="s">
        <v>14</v>
      </c>
      <c r="P30" s="58" t="s">
        <v>15</v>
      </c>
      <c r="Q30" s="58" t="s">
        <v>16</v>
      </c>
      <c r="R30" s="58" t="s">
        <v>17</v>
      </c>
      <c r="S30" s="58" t="s">
        <v>18</v>
      </c>
      <c r="T30" s="58" t="s">
        <v>19</v>
      </c>
      <c r="U30" s="58" t="s">
        <v>20</v>
      </c>
      <c r="V30" s="58" t="s">
        <v>37</v>
      </c>
      <c r="W30" s="58" t="s">
        <v>31</v>
      </c>
      <c r="X30" s="68" t="s">
        <v>2</v>
      </c>
      <c r="Y30" s="256" t="s">
        <v>36</v>
      </c>
      <c r="Z30" s="315"/>
      <c r="AA30" s="325"/>
      <c r="AB30" s="276"/>
    </row>
    <row r="31" spans="1:28" ht="27.75" customHeight="1">
      <c r="A31" s="60">
        <v>1</v>
      </c>
      <c r="B31" s="104" t="s">
        <v>91</v>
      </c>
      <c r="C31" s="254" t="s">
        <v>217</v>
      </c>
      <c r="D31" s="18">
        <v>40</v>
      </c>
      <c r="E31" s="45"/>
      <c r="F31" s="19">
        <v>15</v>
      </c>
      <c r="G31" s="19"/>
      <c r="H31" s="19"/>
      <c r="I31" s="19"/>
      <c r="J31" s="19"/>
      <c r="K31" s="22"/>
      <c r="L31" s="27">
        <f t="shared" ref="L31:L40" si="6">SUM(D31:K31)</f>
        <v>55</v>
      </c>
      <c r="M31" s="34">
        <v>4</v>
      </c>
      <c r="N31" s="20" t="s">
        <v>3</v>
      </c>
      <c r="O31" s="18"/>
      <c r="P31" s="37"/>
      <c r="Q31" s="19"/>
      <c r="R31" s="17"/>
      <c r="S31" s="17"/>
      <c r="T31" s="17"/>
      <c r="U31" s="17"/>
      <c r="V31" s="23"/>
      <c r="W31" s="44">
        <f>SUM(O31:V31)</f>
        <v>0</v>
      </c>
      <c r="X31" s="34">
        <v>0</v>
      </c>
      <c r="Y31" s="27"/>
      <c r="Z31" s="33">
        <f t="shared" ref="Z31:Z40" si="7">SUM(D31:K31)+SUM(O31:V31)</f>
        <v>55</v>
      </c>
      <c r="AA31" s="242">
        <f t="shared" ref="AA31:AA40" si="8">SUM(M31+X31)</f>
        <v>4</v>
      </c>
      <c r="AB31" s="216">
        <v>95</v>
      </c>
    </row>
    <row r="32" spans="1:28" ht="28.5" customHeight="1">
      <c r="A32" s="61">
        <v>2</v>
      </c>
      <c r="B32" s="94" t="s">
        <v>92</v>
      </c>
      <c r="C32" s="233" t="s">
        <v>200</v>
      </c>
      <c r="D32" s="18">
        <v>20</v>
      </c>
      <c r="E32" s="37"/>
      <c r="F32" s="19"/>
      <c r="G32" s="19"/>
      <c r="H32" s="19"/>
      <c r="I32" s="19"/>
      <c r="J32" s="19"/>
      <c r="K32" s="22"/>
      <c r="L32" s="27">
        <f t="shared" si="6"/>
        <v>20</v>
      </c>
      <c r="M32" s="34">
        <v>1</v>
      </c>
      <c r="N32" s="27" t="s">
        <v>4</v>
      </c>
      <c r="O32" s="24"/>
      <c r="P32" s="25"/>
      <c r="Q32" s="25"/>
      <c r="R32" s="25"/>
      <c r="S32" s="25"/>
      <c r="T32" s="25"/>
      <c r="U32" s="25"/>
      <c r="V32" s="26"/>
      <c r="W32" s="27">
        <f t="shared" ref="W32:W40" si="9">SUM(O32:V32)</f>
        <v>0</v>
      </c>
      <c r="X32" s="20">
        <v>0</v>
      </c>
      <c r="Y32" s="27"/>
      <c r="Z32" s="35">
        <f t="shared" si="7"/>
        <v>20</v>
      </c>
      <c r="AA32" s="243">
        <f t="shared" si="8"/>
        <v>1</v>
      </c>
      <c r="AB32" s="216">
        <v>5</v>
      </c>
    </row>
    <row r="33" spans="1:28" ht="29.25">
      <c r="A33" s="61">
        <v>3</v>
      </c>
      <c r="B33" s="94" t="s">
        <v>93</v>
      </c>
      <c r="C33" s="233" t="s">
        <v>200</v>
      </c>
      <c r="D33" s="18">
        <v>20</v>
      </c>
      <c r="E33" s="37"/>
      <c r="F33" s="19"/>
      <c r="G33" s="19"/>
      <c r="H33" s="19"/>
      <c r="I33" s="19"/>
      <c r="J33" s="19"/>
      <c r="K33" s="22"/>
      <c r="L33" s="27">
        <f t="shared" si="6"/>
        <v>20</v>
      </c>
      <c r="M33" s="34">
        <v>1</v>
      </c>
      <c r="N33" s="27" t="s">
        <v>4</v>
      </c>
      <c r="O33" s="24"/>
      <c r="P33" s="25"/>
      <c r="Q33" s="25"/>
      <c r="R33" s="24"/>
      <c r="S33" s="25"/>
      <c r="T33" s="25"/>
      <c r="U33" s="25"/>
      <c r="V33" s="26"/>
      <c r="W33" s="27">
        <f t="shared" si="9"/>
        <v>0</v>
      </c>
      <c r="X33" s="34">
        <v>0</v>
      </c>
      <c r="Y33" s="27"/>
      <c r="Z33" s="35">
        <f t="shared" si="7"/>
        <v>20</v>
      </c>
      <c r="AA33" s="243">
        <f t="shared" si="8"/>
        <v>1</v>
      </c>
      <c r="AB33" s="216">
        <v>5</v>
      </c>
    </row>
    <row r="34" spans="1:28" ht="27.75" customHeight="1">
      <c r="A34" s="61">
        <v>4</v>
      </c>
      <c r="B34" s="94" t="s">
        <v>95</v>
      </c>
      <c r="C34" s="93" t="s">
        <v>94</v>
      </c>
      <c r="D34" s="18">
        <v>20</v>
      </c>
      <c r="E34" s="37"/>
      <c r="F34" s="19"/>
      <c r="G34" s="19"/>
      <c r="H34" s="19"/>
      <c r="I34" s="19"/>
      <c r="J34" s="19"/>
      <c r="K34" s="22"/>
      <c r="L34" s="27">
        <f t="shared" si="6"/>
        <v>20</v>
      </c>
      <c r="M34" s="34">
        <v>1</v>
      </c>
      <c r="N34" s="27" t="s">
        <v>4</v>
      </c>
      <c r="O34" s="24"/>
      <c r="P34" s="25"/>
      <c r="Q34" s="25"/>
      <c r="R34" s="24"/>
      <c r="S34" s="25"/>
      <c r="T34" s="25"/>
      <c r="U34" s="25"/>
      <c r="V34" s="26"/>
      <c r="W34" s="27">
        <f t="shared" si="9"/>
        <v>0</v>
      </c>
      <c r="X34" s="20">
        <v>0</v>
      </c>
      <c r="Y34" s="27"/>
      <c r="Z34" s="35">
        <f t="shared" si="7"/>
        <v>20</v>
      </c>
      <c r="AA34" s="243">
        <f t="shared" si="8"/>
        <v>1</v>
      </c>
      <c r="AB34" s="216">
        <v>5</v>
      </c>
    </row>
    <row r="35" spans="1:28" ht="26.25" customHeight="1">
      <c r="A35" s="61">
        <v>5</v>
      </c>
      <c r="B35" s="94" t="s">
        <v>96</v>
      </c>
      <c r="C35" s="193" t="s">
        <v>222</v>
      </c>
      <c r="D35" s="18">
        <v>20</v>
      </c>
      <c r="E35" s="37"/>
      <c r="F35" s="19">
        <v>10</v>
      </c>
      <c r="G35" s="19"/>
      <c r="H35" s="19"/>
      <c r="I35" s="19"/>
      <c r="J35" s="19"/>
      <c r="K35" s="22"/>
      <c r="L35" s="27">
        <f t="shared" si="6"/>
        <v>30</v>
      </c>
      <c r="M35" s="34">
        <v>3</v>
      </c>
      <c r="N35" s="20" t="s">
        <v>3</v>
      </c>
      <c r="O35" s="24"/>
      <c r="P35" s="25"/>
      <c r="Q35" s="25"/>
      <c r="R35" s="24"/>
      <c r="S35" s="25"/>
      <c r="T35" s="25"/>
      <c r="U35" s="25"/>
      <c r="V35" s="26"/>
      <c r="W35" s="27">
        <f t="shared" si="9"/>
        <v>0</v>
      </c>
      <c r="X35" s="34">
        <v>0</v>
      </c>
      <c r="Y35" s="27"/>
      <c r="Z35" s="35">
        <f t="shared" si="7"/>
        <v>30</v>
      </c>
      <c r="AA35" s="243">
        <f t="shared" si="8"/>
        <v>3</v>
      </c>
      <c r="AB35" s="216">
        <v>45</v>
      </c>
    </row>
    <row r="36" spans="1:28" ht="24" customHeight="1">
      <c r="A36" s="61">
        <v>6</v>
      </c>
      <c r="B36" s="94" t="s">
        <v>97</v>
      </c>
      <c r="C36" s="93" t="s">
        <v>205</v>
      </c>
      <c r="D36" s="18"/>
      <c r="E36" s="37"/>
      <c r="F36" s="19"/>
      <c r="G36" s="19"/>
      <c r="H36" s="19"/>
      <c r="I36" s="19"/>
      <c r="J36" s="19"/>
      <c r="K36" s="22"/>
      <c r="L36" s="27">
        <f t="shared" si="6"/>
        <v>0</v>
      </c>
      <c r="M36" s="34">
        <v>0</v>
      </c>
      <c r="N36" s="27"/>
      <c r="O36" s="24">
        <v>30</v>
      </c>
      <c r="P36" s="25"/>
      <c r="Q36" s="25">
        <v>10</v>
      </c>
      <c r="R36" s="24"/>
      <c r="S36" s="25"/>
      <c r="T36" s="25"/>
      <c r="U36" s="25"/>
      <c r="V36" s="26"/>
      <c r="W36" s="27">
        <f t="shared" si="9"/>
        <v>40</v>
      </c>
      <c r="X36" s="20">
        <v>4</v>
      </c>
      <c r="Y36" s="20" t="s">
        <v>3</v>
      </c>
      <c r="Z36" s="35">
        <f t="shared" si="7"/>
        <v>40</v>
      </c>
      <c r="AA36" s="243">
        <f t="shared" si="8"/>
        <v>4</v>
      </c>
      <c r="AB36" s="216">
        <v>60</v>
      </c>
    </row>
    <row r="37" spans="1:28" ht="25.5" customHeight="1">
      <c r="A37" s="61">
        <v>7</v>
      </c>
      <c r="B37" s="94" t="s">
        <v>98</v>
      </c>
      <c r="C37" s="93" t="s">
        <v>205</v>
      </c>
      <c r="D37" s="18"/>
      <c r="E37" s="37"/>
      <c r="F37" s="19"/>
      <c r="G37" s="19"/>
      <c r="H37" s="19"/>
      <c r="I37" s="19"/>
      <c r="J37" s="19"/>
      <c r="K37" s="22"/>
      <c r="L37" s="27">
        <f t="shared" si="6"/>
        <v>0</v>
      </c>
      <c r="M37" s="34">
        <v>0</v>
      </c>
      <c r="N37" s="27"/>
      <c r="O37" s="24">
        <v>40</v>
      </c>
      <c r="P37" s="25"/>
      <c r="Q37" s="25"/>
      <c r="R37" s="24"/>
      <c r="S37" s="24"/>
      <c r="T37" s="25"/>
      <c r="U37" s="25"/>
      <c r="V37" s="26"/>
      <c r="W37" s="27">
        <f t="shared" si="9"/>
        <v>40</v>
      </c>
      <c r="X37" s="34">
        <v>3</v>
      </c>
      <c r="Y37" s="27" t="s">
        <v>4</v>
      </c>
      <c r="Z37" s="35">
        <f t="shared" si="7"/>
        <v>40</v>
      </c>
      <c r="AA37" s="243">
        <f t="shared" si="8"/>
        <v>3</v>
      </c>
      <c r="AB37" s="216">
        <v>35</v>
      </c>
    </row>
    <row r="38" spans="1:28" ht="26.25" customHeight="1">
      <c r="A38" s="61">
        <v>8</v>
      </c>
      <c r="B38" s="169" t="s">
        <v>162</v>
      </c>
      <c r="C38" s="118" t="s">
        <v>202</v>
      </c>
      <c r="D38" s="18">
        <v>30</v>
      </c>
      <c r="E38" s="37"/>
      <c r="F38" s="19">
        <v>30</v>
      </c>
      <c r="G38" s="19"/>
      <c r="H38" s="19"/>
      <c r="I38" s="19"/>
      <c r="J38" s="19"/>
      <c r="K38" s="22"/>
      <c r="L38" s="27">
        <v>60</v>
      </c>
      <c r="M38" s="34">
        <v>3</v>
      </c>
      <c r="N38" s="27" t="s">
        <v>4</v>
      </c>
      <c r="O38" s="24"/>
      <c r="P38" s="25"/>
      <c r="Q38" s="25"/>
      <c r="R38" s="24"/>
      <c r="S38" s="24"/>
      <c r="T38" s="25"/>
      <c r="U38" s="25"/>
      <c r="V38" s="26"/>
      <c r="W38" s="27">
        <f t="shared" ref="W38" si="10">SUM(O38:V38)</f>
        <v>0</v>
      </c>
      <c r="X38" s="20">
        <v>0</v>
      </c>
      <c r="Y38" s="27"/>
      <c r="Z38" s="35">
        <v>60</v>
      </c>
      <c r="AA38" s="243">
        <f>SUM(M38)</f>
        <v>3</v>
      </c>
      <c r="AB38" s="216">
        <v>15</v>
      </c>
    </row>
    <row r="39" spans="1:28" ht="24" customHeight="1">
      <c r="A39" s="61">
        <v>9</v>
      </c>
      <c r="B39" s="142" t="s">
        <v>163</v>
      </c>
      <c r="C39" s="93" t="s">
        <v>205</v>
      </c>
      <c r="D39" s="18"/>
      <c r="E39" s="37"/>
      <c r="F39" s="19"/>
      <c r="G39" s="19"/>
      <c r="H39" s="19"/>
      <c r="I39" s="19"/>
      <c r="J39" s="19"/>
      <c r="K39" s="22"/>
      <c r="L39" s="27">
        <f t="shared" ref="L39" si="11">SUM(D39:K39)</f>
        <v>0</v>
      </c>
      <c r="M39" s="20">
        <v>0</v>
      </c>
      <c r="N39" s="27"/>
      <c r="O39" s="24"/>
      <c r="P39" s="25"/>
      <c r="Q39" s="25">
        <v>30</v>
      </c>
      <c r="R39" s="24"/>
      <c r="S39" s="25"/>
      <c r="T39" s="25"/>
      <c r="U39" s="25"/>
      <c r="V39" s="26"/>
      <c r="W39" s="27">
        <f t="shared" si="9"/>
        <v>30</v>
      </c>
      <c r="X39" s="20">
        <v>1</v>
      </c>
      <c r="Y39" s="27" t="s">
        <v>4</v>
      </c>
      <c r="Z39" s="35">
        <f t="shared" si="7"/>
        <v>30</v>
      </c>
      <c r="AA39" s="243">
        <f t="shared" si="8"/>
        <v>1</v>
      </c>
      <c r="AB39" s="216">
        <v>5</v>
      </c>
    </row>
    <row r="40" spans="1:28" ht="24.75" customHeight="1" thickBot="1">
      <c r="A40" s="61">
        <v>10</v>
      </c>
      <c r="B40" s="109" t="s">
        <v>65</v>
      </c>
      <c r="C40" s="93"/>
      <c r="D40" s="46"/>
      <c r="E40" s="19">
        <v>30</v>
      </c>
      <c r="F40" s="19"/>
      <c r="G40" s="19"/>
      <c r="H40" s="19"/>
      <c r="I40" s="19"/>
      <c r="J40" s="19"/>
      <c r="K40" s="22"/>
      <c r="L40" s="27">
        <f t="shared" si="6"/>
        <v>30</v>
      </c>
      <c r="M40" s="34">
        <v>6</v>
      </c>
      <c r="N40" s="27" t="s">
        <v>4</v>
      </c>
      <c r="O40" s="24"/>
      <c r="P40" s="19">
        <v>30</v>
      </c>
      <c r="Q40" s="25"/>
      <c r="R40" s="24"/>
      <c r="S40" s="25"/>
      <c r="T40" s="25"/>
      <c r="U40" s="25"/>
      <c r="V40" s="26"/>
      <c r="W40" s="27">
        <f t="shared" si="9"/>
        <v>30</v>
      </c>
      <c r="X40" s="34">
        <v>6</v>
      </c>
      <c r="Y40" s="27" t="s">
        <v>4</v>
      </c>
      <c r="Z40" s="35">
        <f t="shared" si="7"/>
        <v>60</v>
      </c>
      <c r="AA40" s="245">
        <f t="shared" si="8"/>
        <v>12</v>
      </c>
      <c r="AB40" s="217"/>
    </row>
    <row r="41" spans="1:28" ht="15.75" thickBot="1">
      <c r="A41" s="62"/>
      <c r="B41" s="95" t="s">
        <v>5</v>
      </c>
      <c r="C41" s="96"/>
      <c r="D41" s="28">
        <f t="shared" ref="D41:K41" si="12">SUM(D31:D40)</f>
        <v>150</v>
      </c>
      <c r="E41" s="28">
        <f t="shared" si="12"/>
        <v>30</v>
      </c>
      <c r="F41" s="28">
        <f t="shared" si="12"/>
        <v>55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>SUM(D41:K41)</f>
        <v>235</v>
      </c>
      <c r="M41" s="28">
        <f>SUM(M31:M40)</f>
        <v>19</v>
      </c>
      <c r="N41" s="29"/>
      <c r="O41" s="28">
        <f t="shared" ref="O41:V41" si="13">SUM(O31:O40)</f>
        <v>70</v>
      </c>
      <c r="P41" s="28">
        <f t="shared" si="13"/>
        <v>30</v>
      </c>
      <c r="Q41" s="28">
        <f t="shared" si="13"/>
        <v>40</v>
      </c>
      <c r="R41" s="28">
        <f t="shared" si="13"/>
        <v>0</v>
      </c>
      <c r="S41" s="28">
        <f t="shared" si="13"/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>SUM(O41:V41)</f>
        <v>140</v>
      </c>
      <c r="X41" s="28">
        <f>SUM(X31:X40)</f>
        <v>14</v>
      </c>
      <c r="Y41" s="29"/>
      <c r="Z41" s="49">
        <f>SUM(Z31:Z40)</f>
        <v>375</v>
      </c>
      <c r="AA41" s="168">
        <f>SUM(AA31:AA40)</f>
        <v>33</v>
      </c>
      <c r="AB41" s="217"/>
    </row>
    <row r="42" spans="1:28" ht="15">
      <c r="A42" s="73"/>
      <c r="B42" s="87"/>
      <c r="C42" s="10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2"/>
      <c r="AA42" s="71"/>
      <c r="AB42" s="217"/>
    </row>
    <row r="43" spans="1:28" s="113" customFormat="1" ht="18" customHeight="1" thickBot="1">
      <c r="A43" s="112"/>
      <c r="B43" s="112" t="s">
        <v>99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217"/>
    </row>
    <row r="44" spans="1:28" ht="15" thickBot="1">
      <c r="A44" s="308" t="s">
        <v>0</v>
      </c>
      <c r="B44" s="308" t="s">
        <v>8</v>
      </c>
      <c r="C44" s="309" t="s">
        <v>7</v>
      </c>
      <c r="D44" s="312" t="s">
        <v>1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4" t="s">
        <v>34</v>
      </c>
      <c r="AA44" s="316" t="s">
        <v>9</v>
      </c>
      <c r="AB44" s="275" t="s">
        <v>180</v>
      </c>
    </row>
    <row r="45" spans="1:28" ht="15" thickBot="1">
      <c r="A45" s="308"/>
      <c r="B45" s="308"/>
      <c r="C45" s="310"/>
      <c r="D45" s="319" t="s">
        <v>57</v>
      </c>
      <c r="E45" s="320"/>
      <c r="F45" s="320"/>
      <c r="G45" s="320"/>
      <c r="H45" s="320"/>
      <c r="I45" s="320"/>
      <c r="J45" s="320"/>
      <c r="K45" s="320"/>
      <c r="L45" s="320"/>
      <c r="M45" s="320"/>
      <c r="N45" s="257"/>
      <c r="O45" s="321" t="s">
        <v>58</v>
      </c>
      <c r="P45" s="320"/>
      <c r="Q45" s="320"/>
      <c r="R45" s="320"/>
      <c r="S45" s="320"/>
      <c r="T45" s="320"/>
      <c r="U45" s="320"/>
      <c r="V45" s="321"/>
      <c r="W45" s="320"/>
      <c r="X45" s="320"/>
      <c r="Y45" s="320"/>
      <c r="Z45" s="315"/>
      <c r="AA45" s="324"/>
      <c r="AB45" s="276"/>
    </row>
    <row r="46" spans="1:28" ht="69.75" thickBot="1">
      <c r="A46" s="308"/>
      <c r="B46" s="308"/>
      <c r="C46" s="311"/>
      <c r="D46" s="58" t="s">
        <v>14</v>
      </c>
      <c r="E46" s="58" t="s">
        <v>15</v>
      </c>
      <c r="F46" s="58" t="s">
        <v>16</v>
      </c>
      <c r="G46" s="58" t="s">
        <v>17</v>
      </c>
      <c r="H46" s="58" t="s">
        <v>18</v>
      </c>
      <c r="I46" s="58" t="s">
        <v>19</v>
      </c>
      <c r="J46" s="58" t="s">
        <v>20</v>
      </c>
      <c r="K46" s="59" t="s">
        <v>32</v>
      </c>
      <c r="L46" s="58" t="s">
        <v>31</v>
      </c>
      <c r="M46" s="68" t="s">
        <v>2</v>
      </c>
      <c r="N46" s="256" t="s">
        <v>36</v>
      </c>
      <c r="O46" s="58" t="s">
        <v>14</v>
      </c>
      <c r="P46" s="58" t="s">
        <v>15</v>
      </c>
      <c r="Q46" s="58" t="s">
        <v>16</v>
      </c>
      <c r="R46" s="58" t="s">
        <v>17</v>
      </c>
      <c r="S46" s="58" t="s">
        <v>18</v>
      </c>
      <c r="T46" s="58" t="s">
        <v>19</v>
      </c>
      <c r="U46" s="58" t="s">
        <v>20</v>
      </c>
      <c r="V46" s="58" t="s">
        <v>37</v>
      </c>
      <c r="W46" s="58" t="s">
        <v>31</v>
      </c>
      <c r="X46" s="68" t="s">
        <v>2</v>
      </c>
      <c r="Y46" s="256" t="s">
        <v>36</v>
      </c>
      <c r="Z46" s="315"/>
      <c r="AA46" s="325"/>
      <c r="AB46" s="276"/>
    </row>
    <row r="47" spans="1:28" ht="32.25" customHeight="1">
      <c r="A47" s="60">
        <v>1</v>
      </c>
      <c r="B47" s="104" t="s">
        <v>100</v>
      </c>
      <c r="C47" s="110" t="s">
        <v>176</v>
      </c>
      <c r="D47" s="18">
        <v>25</v>
      </c>
      <c r="E47" s="45"/>
      <c r="F47" s="19">
        <v>20</v>
      </c>
      <c r="G47" s="19"/>
      <c r="H47" s="19"/>
      <c r="I47" s="19"/>
      <c r="J47" s="19"/>
      <c r="K47" s="22"/>
      <c r="L47" s="27">
        <f t="shared" ref="L47:L57" si="14">SUM(D47:K47)</f>
        <v>45</v>
      </c>
      <c r="M47" s="34">
        <v>4</v>
      </c>
      <c r="N47" s="20" t="s">
        <v>3</v>
      </c>
      <c r="O47" s="18"/>
      <c r="P47" s="37"/>
      <c r="Q47" s="19"/>
      <c r="R47" s="17"/>
      <c r="S47" s="17"/>
      <c r="T47" s="17"/>
      <c r="U47" s="17"/>
      <c r="V47" s="23"/>
      <c r="W47" s="44">
        <f t="shared" ref="W47:W58" si="15">SUM(O47:V47)</f>
        <v>0</v>
      </c>
      <c r="X47" s="34">
        <v>0</v>
      </c>
      <c r="Y47" s="27"/>
      <c r="Z47" s="33">
        <f t="shared" ref="Z47:Z57" si="16">SUM(D47:K47)+SUM(O47:V47)</f>
        <v>45</v>
      </c>
      <c r="AA47" s="242">
        <f t="shared" ref="AA47:AA57" si="17">SUM(M47+X47)</f>
        <v>4</v>
      </c>
      <c r="AB47" s="216">
        <v>55</v>
      </c>
    </row>
    <row r="48" spans="1:28" ht="27.75" customHeight="1">
      <c r="A48" s="61">
        <v>2</v>
      </c>
      <c r="B48" s="94" t="s">
        <v>101</v>
      </c>
      <c r="C48" s="85" t="s">
        <v>176</v>
      </c>
      <c r="D48" s="18"/>
      <c r="E48" s="45"/>
      <c r="F48" s="19"/>
      <c r="G48" s="19"/>
      <c r="H48" s="19"/>
      <c r="I48" s="19"/>
      <c r="J48" s="19"/>
      <c r="K48" s="22"/>
      <c r="L48" s="27">
        <f t="shared" si="14"/>
        <v>0</v>
      </c>
      <c r="M48" s="34">
        <v>0</v>
      </c>
      <c r="N48" s="27"/>
      <c r="O48" s="24">
        <v>25</v>
      </c>
      <c r="P48" s="25"/>
      <c r="Q48" s="25">
        <v>15</v>
      </c>
      <c r="R48" s="25"/>
      <c r="S48" s="25"/>
      <c r="T48" s="25"/>
      <c r="U48" s="25"/>
      <c r="V48" s="26"/>
      <c r="W48" s="27">
        <f t="shared" si="15"/>
        <v>40</v>
      </c>
      <c r="X48" s="20">
        <v>3</v>
      </c>
      <c r="Y48" s="27" t="s">
        <v>4</v>
      </c>
      <c r="Z48" s="35">
        <f t="shared" si="16"/>
        <v>40</v>
      </c>
      <c r="AA48" s="243">
        <f t="shared" si="17"/>
        <v>3</v>
      </c>
      <c r="AB48" s="216">
        <v>35</v>
      </c>
    </row>
    <row r="49" spans="1:28" ht="23.25" customHeight="1">
      <c r="A49" s="61">
        <v>3</v>
      </c>
      <c r="B49" s="94" t="s">
        <v>102</v>
      </c>
      <c r="C49" s="85" t="s">
        <v>212</v>
      </c>
      <c r="D49" s="18">
        <v>20</v>
      </c>
      <c r="E49" s="45"/>
      <c r="F49" s="19">
        <v>45</v>
      </c>
      <c r="G49" s="19"/>
      <c r="H49" s="19"/>
      <c r="I49" s="19"/>
      <c r="J49" s="19"/>
      <c r="K49" s="22"/>
      <c r="L49" s="27">
        <f t="shared" si="14"/>
        <v>65</v>
      </c>
      <c r="M49" s="34">
        <v>5</v>
      </c>
      <c r="N49" s="20" t="s">
        <v>3</v>
      </c>
      <c r="O49" s="24"/>
      <c r="P49" s="25"/>
      <c r="Q49" s="25"/>
      <c r="R49" s="24"/>
      <c r="S49" s="25"/>
      <c r="T49" s="25"/>
      <c r="U49" s="25"/>
      <c r="V49" s="26"/>
      <c r="W49" s="27">
        <f t="shared" si="15"/>
        <v>0</v>
      </c>
      <c r="X49" s="34">
        <v>0</v>
      </c>
      <c r="Y49" s="27"/>
      <c r="Z49" s="35">
        <f t="shared" si="16"/>
        <v>65</v>
      </c>
      <c r="AA49" s="243">
        <f t="shared" si="17"/>
        <v>5</v>
      </c>
      <c r="AB49" s="216">
        <v>60</v>
      </c>
    </row>
    <row r="50" spans="1:28" ht="30.75" customHeight="1">
      <c r="A50" s="61">
        <v>4</v>
      </c>
      <c r="B50" s="94" t="s">
        <v>103</v>
      </c>
      <c r="C50" s="233" t="s">
        <v>200</v>
      </c>
      <c r="D50" s="18"/>
      <c r="E50" s="45"/>
      <c r="F50" s="19"/>
      <c r="G50" s="19"/>
      <c r="H50" s="19"/>
      <c r="I50" s="19"/>
      <c r="J50" s="19"/>
      <c r="K50" s="22"/>
      <c r="L50" s="27">
        <f t="shared" si="14"/>
        <v>0</v>
      </c>
      <c r="M50" s="34">
        <v>0</v>
      </c>
      <c r="N50" s="27"/>
      <c r="O50" s="24">
        <v>25</v>
      </c>
      <c r="P50" s="25"/>
      <c r="Q50" s="25">
        <v>10</v>
      </c>
      <c r="R50" s="24"/>
      <c r="S50" s="25"/>
      <c r="T50" s="25"/>
      <c r="U50" s="25"/>
      <c r="V50" s="26"/>
      <c r="W50" s="27">
        <f t="shared" si="15"/>
        <v>35</v>
      </c>
      <c r="X50" s="20">
        <v>3</v>
      </c>
      <c r="Y50" s="20" t="s">
        <v>3</v>
      </c>
      <c r="Z50" s="35">
        <f t="shared" si="16"/>
        <v>35</v>
      </c>
      <c r="AA50" s="243">
        <f t="shared" si="17"/>
        <v>3</v>
      </c>
      <c r="AB50" s="216">
        <v>40</v>
      </c>
    </row>
    <row r="51" spans="1:28" ht="26.25" customHeight="1">
      <c r="A51" s="61">
        <v>5</v>
      </c>
      <c r="B51" s="142" t="s">
        <v>164</v>
      </c>
      <c r="C51" s="227" t="s">
        <v>62</v>
      </c>
      <c r="D51" s="18">
        <v>15</v>
      </c>
      <c r="E51" s="45">
        <v>15</v>
      </c>
      <c r="F51" s="19"/>
      <c r="G51" s="19"/>
      <c r="H51" s="19"/>
      <c r="I51" s="19"/>
      <c r="J51" s="19"/>
      <c r="K51" s="22"/>
      <c r="L51" s="27">
        <f>SUM(D51:E51)</f>
        <v>30</v>
      </c>
      <c r="M51" s="34">
        <v>1</v>
      </c>
      <c r="N51" s="27" t="s">
        <v>4</v>
      </c>
      <c r="O51" s="171"/>
      <c r="P51" s="25"/>
      <c r="Q51" s="25"/>
      <c r="R51" s="24"/>
      <c r="S51" s="24"/>
      <c r="T51" s="25"/>
      <c r="U51" s="25"/>
      <c r="V51" s="26"/>
      <c r="W51" s="27"/>
      <c r="X51" s="34"/>
      <c r="Y51" s="20"/>
      <c r="Z51" s="35">
        <f t="shared" ref="Z51:AA55" si="18">SUM(L51)</f>
        <v>30</v>
      </c>
      <c r="AA51" s="243">
        <f t="shared" si="18"/>
        <v>1</v>
      </c>
      <c r="AB51" s="262">
        <v>1</v>
      </c>
    </row>
    <row r="52" spans="1:28" ht="30" customHeight="1">
      <c r="A52" s="61">
        <v>6</v>
      </c>
      <c r="B52" s="169" t="s">
        <v>204</v>
      </c>
      <c r="C52" s="231" t="s">
        <v>225</v>
      </c>
      <c r="D52" s="170"/>
      <c r="E52" s="19">
        <v>6</v>
      </c>
      <c r="F52" s="19"/>
      <c r="G52" s="19"/>
      <c r="H52" s="19"/>
      <c r="I52" s="19"/>
      <c r="J52" s="19">
        <v>4</v>
      </c>
      <c r="K52" s="22"/>
      <c r="L52" s="27">
        <f>SUM(E52+J52)</f>
        <v>10</v>
      </c>
      <c r="M52" s="34">
        <v>1</v>
      </c>
      <c r="N52" s="27" t="s">
        <v>4</v>
      </c>
      <c r="O52" s="171"/>
      <c r="P52" s="25"/>
      <c r="Q52" s="25"/>
      <c r="R52" s="24"/>
      <c r="S52" s="24"/>
      <c r="T52" s="25"/>
      <c r="U52" s="25"/>
      <c r="V52" s="26"/>
      <c r="W52" s="27"/>
      <c r="X52" s="34"/>
      <c r="Y52" s="20"/>
      <c r="Z52" s="35">
        <f t="shared" si="18"/>
        <v>10</v>
      </c>
      <c r="AA52" s="243">
        <f t="shared" si="18"/>
        <v>1</v>
      </c>
      <c r="AB52" s="216">
        <v>15</v>
      </c>
    </row>
    <row r="53" spans="1:28" ht="30" customHeight="1">
      <c r="A53" s="61">
        <v>7</v>
      </c>
      <c r="B53" s="142" t="s">
        <v>165</v>
      </c>
      <c r="C53" s="228" t="s">
        <v>205</v>
      </c>
      <c r="D53" s="18"/>
      <c r="E53" s="19">
        <v>15</v>
      </c>
      <c r="F53" s="19"/>
      <c r="G53" s="19"/>
      <c r="H53" s="19"/>
      <c r="I53" s="19"/>
      <c r="J53" s="19"/>
      <c r="K53" s="22"/>
      <c r="L53" s="27">
        <f>SUM(E53)</f>
        <v>15</v>
      </c>
      <c r="M53" s="34">
        <v>1</v>
      </c>
      <c r="N53" s="27" t="s">
        <v>4</v>
      </c>
      <c r="O53" s="171"/>
      <c r="P53" s="25"/>
      <c r="Q53" s="25"/>
      <c r="R53" s="24"/>
      <c r="S53" s="24"/>
      <c r="T53" s="25"/>
      <c r="U53" s="25"/>
      <c r="V53" s="26"/>
      <c r="W53" s="27"/>
      <c r="X53" s="34"/>
      <c r="Y53" s="20"/>
      <c r="Z53" s="35">
        <f t="shared" si="18"/>
        <v>15</v>
      </c>
      <c r="AA53" s="243">
        <f t="shared" si="18"/>
        <v>1</v>
      </c>
      <c r="AB53" s="216">
        <v>10</v>
      </c>
    </row>
    <row r="54" spans="1:28" ht="30" customHeight="1">
      <c r="A54" s="61">
        <v>8</v>
      </c>
      <c r="B54" s="142" t="s">
        <v>166</v>
      </c>
      <c r="C54" s="93" t="s">
        <v>61</v>
      </c>
      <c r="D54" s="18"/>
      <c r="E54" s="19">
        <v>15</v>
      </c>
      <c r="F54" s="19"/>
      <c r="G54" s="19"/>
      <c r="H54" s="19"/>
      <c r="I54" s="19"/>
      <c r="J54" s="19"/>
      <c r="K54" s="22"/>
      <c r="L54" s="27">
        <f>SUM(E54)</f>
        <v>15</v>
      </c>
      <c r="M54" s="34">
        <v>1</v>
      </c>
      <c r="N54" s="27" t="s">
        <v>4</v>
      </c>
      <c r="O54" s="171"/>
      <c r="P54" s="25"/>
      <c r="Q54" s="25"/>
      <c r="R54" s="24"/>
      <c r="S54" s="24"/>
      <c r="T54" s="25"/>
      <c r="U54" s="25"/>
      <c r="V54" s="26"/>
      <c r="W54" s="27"/>
      <c r="X54" s="34"/>
      <c r="Y54" s="20"/>
      <c r="Z54" s="35">
        <f t="shared" si="18"/>
        <v>15</v>
      </c>
      <c r="AA54" s="243">
        <f t="shared" si="18"/>
        <v>1</v>
      </c>
      <c r="AB54" s="216">
        <v>10</v>
      </c>
    </row>
    <row r="55" spans="1:28" ht="28.5" customHeight="1">
      <c r="A55" s="61">
        <v>9</v>
      </c>
      <c r="B55" s="142" t="s">
        <v>161</v>
      </c>
      <c r="C55" s="93" t="s">
        <v>158</v>
      </c>
      <c r="D55" s="18">
        <v>15</v>
      </c>
      <c r="E55" s="19">
        <v>15</v>
      </c>
      <c r="G55" s="19"/>
      <c r="H55" s="19"/>
      <c r="I55" s="19"/>
      <c r="J55" s="19"/>
      <c r="K55" s="22"/>
      <c r="L55" s="27">
        <f>SUM(D55:E55)</f>
        <v>30</v>
      </c>
      <c r="M55" s="34">
        <v>1</v>
      </c>
      <c r="N55" s="27" t="s">
        <v>4</v>
      </c>
      <c r="O55" s="24"/>
      <c r="P55" s="25"/>
      <c r="Q55" s="25"/>
      <c r="R55" s="24"/>
      <c r="S55" s="24"/>
      <c r="T55" s="25"/>
      <c r="U55" s="25"/>
      <c r="V55" s="26"/>
      <c r="W55" s="27"/>
      <c r="X55" s="34"/>
      <c r="Y55" s="27"/>
      <c r="Z55" s="35">
        <f t="shared" si="18"/>
        <v>30</v>
      </c>
      <c r="AA55" s="243">
        <f t="shared" si="18"/>
        <v>1</v>
      </c>
      <c r="AB55" s="216">
        <v>1</v>
      </c>
    </row>
    <row r="56" spans="1:28" ht="24" customHeight="1">
      <c r="A56" s="61">
        <v>10</v>
      </c>
      <c r="B56" s="142" t="s">
        <v>167</v>
      </c>
      <c r="C56" s="93" t="s">
        <v>198</v>
      </c>
      <c r="D56" s="18"/>
      <c r="E56" s="45"/>
      <c r="F56" s="19"/>
      <c r="G56" s="19"/>
      <c r="H56" s="19"/>
      <c r="I56" s="19"/>
      <c r="J56" s="19"/>
      <c r="K56" s="22"/>
      <c r="L56" s="27">
        <f t="shared" si="14"/>
        <v>0</v>
      </c>
      <c r="M56" s="34">
        <v>0</v>
      </c>
      <c r="N56" s="27"/>
      <c r="O56" s="24"/>
      <c r="P56" s="25"/>
      <c r="Q56" s="25">
        <v>30</v>
      </c>
      <c r="R56" s="24"/>
      <c r="S56" s="25"/>
      <c r="T56" s="25"/>
      <c r="U56" s="25"/>
      <c r="V56" s="26"/>
      <c r="W56" s="27">
        <f t="shared" si="15"/>
        <v>30</v>
      </c>
      <c r="X56" s="34">
        <v>1</v>
      </c>
      <c r="Y56" s="27" t="s">
        <v>4</v>
      </c>
      <c r="Z56" s="35">
        <f t="shared" si="16"/>
        <v>30</v>
      </c>
      <c r="AA56" s="243">
        <f t="shared" si="17"/>
        <v>1</v>
      </c>
      <c r="AB56" s="216">
        <v>1</v>
      </c>
    </row>
    <row r="57" spans="1:28" ht="15.75" thickBot="1">
      <c r="A57" s="61">
        <v>11</v>
      </c>
      <c r="B57" s="94" t="s">
        <v>65</v>
      </c>
      <c r="C57" s="85"/>
      <c r="D57" s="18"/>
      <c r="E57" s="41">
        <v>30</v>
      </c>
      <c r="F57" s="19"/>
      <c r="G57" s="19"/>
      <c r="H57" s="19"/>
      <c r="I57" s="19"/>
      <c r="J57" s="19"/>
      <c r="K57" s="22"/>
      <c r="L57" s="27">
        <f t="shared" si="14"/>
        <v>30</v>
      </c>
      <c r="M57" s="34">
        <v>6</v>
      </c>
      <c r="N57" s="27" t="s">
        <v>4</v>
      </c>
      <c r="O57" s="24"/>
      <c r="P57" s="25">
        <v>30</v>
      </c>
      <c r="Q57" s="25"/>
      <c r="R57" s="24"/>
      <c r="S57" s="25"/>
      <c r="T57" s="25"/>
      <c r="U57" s="25"/>
      <c r="V57" s="26"/>
      <c r="W57" s="27">
        <f t="shared" si="15"/>
        <v>30</v>
      </c>
      <c r="X57" s="20">
        <v>6</v>
      </c>
      <c r="Y57" s="27" t="s">
        <v>4</v>
      </c>
      <c r="Z57" s="35">
        <f t="shared" si="16"/>
        <v>60</v>
      </c>
      <c r="AA57" s="245">
        <f t="shared" si="17"/>
        <v>12</v>
      </c>
      <c r="AB57" s="217"/>
    </row>
    <row r="58" spans="1:28" ht="15.75" thickBot="1">
      <c r="A58" s="62"/>
      <c r="B58" s="95" t="s">
        <v>5</v>
      </c>
      <c r="C58" s="96"/>
      <c r="D58" s="28">
        <f t="shared" ref="D58:K58" si="19">SUM(D47:D57)</f>
        <v>75</v>
      </c>
      <c r="E58" s="28">
        <f t="shared" si="19"/>
        <v>96</v>
      </c>
      <c r="F58" s="28">
        <f t="shared" si="19"/>
        <v>65</v>
      </c>
      <c r="G58" s="28">
        <f t="shared" si="19"/>
        <v>0</v>
      </c>
      <c r="H58" s="28">
        <f t="shared" si="19"/>
        <v>0</v>
      </c>
      <c r="I58" s="28">
        <f t="shared" si="19"/>
        <v>0</v>
      </c>
      <c r="J58" s="28">
        <f t="shared" si="19"/>
        <v>4</v>
      </c>
      <c r="K58" s="28">
        <f t="shared" si="19"/>
        <v>0</v>
      </c>
      <c r="L58" s="28">
        <f>SUM(D58:K58)</f>
        <v>240</v>
      </c>
      <c r="M58" s="28">
        <f>SUM(M47:M57)</f>
        <v>20</v>
      </c>
      <c r="N58" s="29"/>
      <c r="O58" s="28">
        <f t="shared" ref="O58:V58" si="20">SUM(O47:O57)</f>
        <v>50</v>
      </c>
      <c r="P58" s="28">
        <f t="shared" si="20"/>
        <v>30</v>
      </c>
      <c r="Q58" s="28">
        <f t="shared" si="20"/>
        <v>55</v>
      </c>
      <c r="R58" s="28">
        <f t="shared" si="20"/>
        <v>0</v>
      </c>
      <c r="S58" s="28">
        <f t="shared" si="20"/>
        <v>0</v>
      </c>
      <c r="T58" s="28">
        <f t="shared" si="20"/>
        <v>0</v>
      </c>
      <c r="U58" s="28">
        <f t="shared" si="20"/>
        <v>0</v>
      </c>
      <c r="V58" s="28">
        <f t="shared" si="20"/>
        <v>0</v>
      </c>
      <c r="W58" s="28">
        <f t="shared" si="15"/>
        <v>135</v>
      </c>
      <c r="X58" s="28">
        <f>SUM(X47:X57)</f>
        <v>13</v>
      </c>
      <c r="Y58" s="29"/>
      <c r="Z58" s="29">
        <f>SUM(Z47:Z57)</f>
        <v>375</v>
      </c>
      <c r="AA58" s="168">
        <f>SUM(AA47:AA57)</f>
        <v>33</v>
      </c>
      <c r="AB58" s="217"/>
    </row>
    <row r="59" spans="1:28" ht="22.5" customHeight="1">
      <c r="A59" s="73"/>
      <c r="B59" s="87"/>
      <c r="C59" s="108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217"/>
    </row>
    <row r="60" spans="1:28" s="113" customFormat="1" ht="15.75" thickBot="1">
      <c r="A60" s="112"/>
      <c r="B60" s="112" t="s">
        <v>104</v>
      </c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217"/>
    </row>
    <row r="61" spans="1:28" ht="15" thickBot="1">
      <c r="A61" s="308" t="s">
        <v>0</v>
      </c>
      <c r="B61" s="308" t="s">
        <v>8</v>
      </c>
      <c r="C61" s="309" t="s">
        <v>7</v>
      </c>
      <c r="D61" s="312" t="s">
        <v>1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4" t="s">
        <v>34</v>
      </c>
      <c r="AA61" s="316" t="s">
        <v>9</v>
      </c>
      <c r="AB61" s="275" t="s">
        <v>180</v>
      </c>
    </row>
    <row r="62" spans="1:28" ht="15" thickBot="1">
      <c r="A62" s="308"/>
      <c r="B62" s="308"/>
      <c r="C62" s="310"/>
      <c r="D62" s="319" t="s">
        <v>57</v>
      </c>
      <c r="E62" s="320"/>
      <c r="F62" s="320"/>
      <c r="G62" s="320"/>
      <c r="H62" s="320"/>
      <c r="I62" s="320"/>
      <c r="J62" s="320"/>
      <c r="K62" s="320"/>
      <c r="L62" s="320"/>
      <c r="M62" s="320"/>
      <c r="N62" s="257"/>
      <c r="O62" s="321" t="s">
        <v>58</v>
      </c>
      <c r="P62" s="320"/>
      <c r="Q62" s="320"/>
      <c r="R62" s="320"/>
      <c r="S62" s="320"/>
      <c r="T62" s="320"/>
      <c r="U62" s="320"/>
      <c r="V62" s="321"/>
      <c r="W62" s="320"/>
      <c r="X62" s="320"/>
      <c r="Y62" s="320"/>
      <c r="Z62" s="315"/>
      <c r="AA62" s="324"/>
      <c r="AB62" s="276"/>
    </row>
    <row r="63" spans="1:28" ht="69.75" thickBot="1">
      <c r="A63" s="308"/>
      <c r="B63" s="308"/>
      <c r="C63" s="311"/>
      <c r="D63" s="58" t="s">
        <v>14</v>
      </c>
      <c r="E63" s="58" t="s">
        <v>15</v>
      </c>
      <c r="F63" s="58" t="s">
        <v>16</v>
      </c>
      <c r="G63" s="58" t="s">
        <v>17</v>
      </c>
      <c r="H63" s="58" t="s">
        <v>18</v>
      </c>
      <c r="I63" s="58" t="s">
        <v>19</v>
      </c>
      <c r="J63" s="58" t="s">
        <v>20</v>
      </c>
      <c r="K63" s="59" t="s">
        <v>32</v>
      </c>
      <c r="L63" s="58" t="s">
        <v>31</v>
      </c>
      <c r="M63" s="68" t="s">
        <v>2</v>
      </c>
      <c r="N63" s="256" t="s">
        <v>36</v>
      </c>
      <c r="O63" s="58" t="s">
        <v>14</v>
      </c>
      <c r="P63" s="58" t="s">
        <v>15</v>
      </c>
      <c r="Q63" s="58" t="s">
        <v>16</v>
      </c>
      <c r="R63" s="58" t="s">
        <v>17</v>
      </c>
      <c r="S63" s="58" t="s">
        <v>18</v>
      </c>
      <c r="T63" s="58" t="s">
        <v>19</v>
      </c>
      <c r="U63" s="58" t="s">
        <v>20</v>
      </c>
      <c r="V63" s="58" t="s">
        <v>37</v>
      </c>
      <c r="W63" s="58" t="s">
        <v>31</v>
      </c>
      <c r="X63" s="68" t="s">
        <v>2</v>
      </c>
      <c r="Y63" s="256" t="s">
        <v>36</v>
      </c>
      <c r="Z63" s="315"/>
      <c r="AA63" s="325"/>
      <c r="AB63" s="276"/>
    </row>
    <row r="64" spans="1:28" ht="15">
      <c r="A64" s="60">
        <v>1</v>
      </c>
      <c r="B64" s="104" t="s">
        <v>106</v>
      </c>
      <c r="C64" s="110" t="s">
        <v>105</v>
      </c>
      <c r="D64" s="18">
        <v>40</v>
      </c>
      <c r="E64" s="45"/>
      <c r="F64" s="19">
        <v>20</v>
      </c>
      <c r="G64" s="19"/>
      <c r="H64" s="19"/>
      <c r="I64" s="19"/>
      <c r="J64" s="19"/>
      <c r="K64" s="22"/>
      <c r="L64" s="27">
        <f t="shared" ref="L64:L72" si="21">SUM(D64:K64)</f>
        <v>60</v>
      </c>
      <c r="M64" s="34">
        <v>5</v>
      </c>
      <c r="N64" s="20" t="s">
        <v>3</v>
      </c>
      <c r="O64" s="18"/>
      <c r="P64" s="37"/>
      <c r="Q64" s="19"/>
      <c r="R64" s="17"/>
      <c r="S64" s="17"/>
      <c r="T64" s="17"/>
      <c r="U64" s="17"/>
      <c r="V64" s="23"/>
      <c r="W64" s="44">
        <f>SUM(O64:V64)</f>
        <v>0</v>
      </c>
      <c r="X64" s="34">
        <v>0</v>
      </c>
      <c r="Y64" s="27"/>
      <c r="Z64" s="33">
        <f t="shared" ref="Z64:Z72" si="22">SUM(D64:K64)+SUM(O64:V64)</f>
        <v>60</v>
      </c>
      <c r="AA64" s="242">
        <f t="shared" ref="AA64:AA73" si="23">SUM(M64+X64)</f>
        <v>5</v>
      </c>
      <c r="AB64" s="216">
        <v>65</v>
      </c>
    </row>
    <row r="65" spans="1:28" ht="15">
      <c r="A65" s="61">
        <v>2</v>
      </c>
      <c r="B65" s="94" t="s">
        <v>107</v>
      </c>
      <c r="C65" s="85" t="s">
        <v>105</v>
      </c>
      <c r="D65" s="18">
        <v>35</v>
      </c>
      <c r="E65" s="45"/>
      <c r="F65" s="19"/>
      <c r="G65" s="19"/>
      <c r="H65" s="19"/>
      <c r="I65" s="19"/>
      <c r="J65" s="19"/>
      <c r="K65" s="22"/>
      <c r="L65" s="27">
        <f t="shared" si="21"/>
        <v>35</v>
      </c>
      <c r="M65" s="34">
        <v>2</v>
      </c>
      <c r="N65" s="27" t="s">
        <v>4</v>
      </c>
      <c r="O65" s="24"/>
      <c r="P65" s="25"/>
      <c r="Q65" s="25"/>
      <c r="R65" s="25"/>
      <c r="S65" s="25"/>
      <c r="T65" s="25"/>
      <c r="U65" s="25"/>
      <c r="V65" s="26"/>
      <c r="W65" s="44">
        <f t="shared" ref="W65:W68" si="24">SUM(O65:V65)</f>
        <v>0</v>
      </c>
      <c r="X65" s="20">
        <v>0</v>
      </c>
      <c r="Y65" s="27"/>
      <c r="Z65" s="35">
        <f t="shared" si="22"/>
        <v>35</v>
      </c>
      <c r="AA65" s="243">
        <f t="shared" si="23"/>
        <v>2</v>
      </c>
      <c r="AB65" s="216">
        <v>15</v>
      </c>
    </row>
    <row r="66" spans="1:28" ht="15">
      <c r="A66" s="61">
        <v>3</v>
      </c>
      <c r="B66" s="94" t="s">
        <v>108</v>
      </c>
      <c r="C66" s="85" t="s">
        <v>50</v>
      </c>
      <c r="D66" s="18">
        <v>35</v>
      </c>
      <c r="E66" s="45"/>
      <c r="F66" s="19"/>
      <c r="G66" s="19"/>
      <c r="H66" s="19"/>
      <c r="I66" s="19"/>
      <c r="J66" s="19"/>
      <c r="K66" s="22"/>
      <c r="L66" s="27">
        <f t="shared" si="21"/>
        <v>35</v>
      </c>
      <c r="M66" s="34">
        <v>2</v>
      </c>
      <c r="N66" s="27" t="s">
        <v>4</v>
      </c>
      <c r="O66" s="24"/>
      <c r="P66" s="25"/>
      <c r="Q66" s="25"/>
      <c r="R66" s="24"/>
      <c r="S66" s="25"/>
      <c r="T66" s="25"/>
      <c r="U66" s="25"/>
      <c r="V66" s="26"/>
      <c r="W66" s="44">
        <f t="shared" si="24"/>
        <v>0</v>
      </c>
      <c r="X66" s="34">
        <v>0</v>
      </c>
      <c r="Y66" s="27"/>
      <c r="Z66" s="35">
        <f t="shared" si="22"/>
        <v>35</v>
      </c>
      <c r="AA66" s="246">
        <f t="shared" si="23"/>
        <v>2</v>
      </c>
      <c r="AB66" s="216">
        <v>15</v>
      </c>
    </row>
    <row r="67" spans="1:28" s="132" customFormat="1" ht="15">
      <c r="A67" s="131">
        <v>4</v>
      </c>
      <c r="B67" s="94" t="s">
        <v>109</v>
      </c>
      <c r="C67" s="118" t="s">
        <v>105</v>
      </c>
      <c r="D67" s="74"/>
      <c r="E67" s="133"/>
      <c r="F67" s="74"/>
      <c r="G67" s="74"/>
      <c r="H67" s="74"/>
      <c r="I67" s="74"/>
      <c r="J67" s="74"/>
      <c r="K67" s="155"/>
      <c r="L67" s="27">
        <f t="shared" si="21"/>
        <v>0</v>
      </c>
      <c r="M67" s="34">
        <v>0</v>
      </c>
      <c r="N67" s="20"/>
      <c r="O67" s="76">
        <v>45</v>
      </c>
      <c r="P67" s="25"/>
      <c r="Q67" s="25"/>
      <c r="R67" s="24"/>
      <c r="S67" s="25"/>
      <c r="T67" s="25"/>
      <c r="U67" s="25"/>
      <c r="V67" s="26"/>
      <c r="W67" s="44">
        <f t="shared" si="24"/>
        <v>45</v>
      </c>
      <c r="X67" s="34">
        <v>4</v>
      </c>
      <c r="Y67" s="20" t="s">
        <v>3</v>
      </c>
      <c r="Z67" s="33">
        <f t="shared" si="22"/>
        <v>45</v>
      </c>
      <c r="AA67" s="247">
        <f t="shared" si="23"/>
        <v>4</v>
      </c>
      <c r="AB67" s="216">
        <v>55</v>
      </c>
    </row>
    <row r="68" spans="1:28" s="132" customFormat="1" ht="15">
      <c r="A68" s="131">
        <v>5</v>
      </c>
      <c r="B68" s="94" t="s">
        <v>110</v>
      </c>
      <c r="C68" s="118" t="s">
        <v>50</v>
      </c>
      <c r="D68" s="24">
        <v>35</v>
      </c>
      <c r="E68" s="133"/>
      <c r="F68" s="74"/>
      <c r="G68" s="74"/>
      <c r="H68" s="74"/>
      <c r="I68" s="74"/>
      <c r="J68" s="74"/>
      <c r="K68" s="155"/>
      <c r="L68" s="27">
        <f>SUM(D68:K68)</f>
        <v>35</v>
      </c>
      <c r="M68" s="34">
        <v>3</v>
      </c>
      <c r="N68" s="20" t="s">
        <v>3</v>
      </c>
      <c r="O68" s="187"/>
      <c r="P68" s="25"/>
      <c r="Q68" s="25"/>
      <c r="R68" s="24"/>
      <c r="S68" s="25"/>
      <c r="T68" s="25"/>
      <c r="U68" s="25"/>
      <c r="V68" s="26"/>
      <c r="W68" s="44">
        <f t="shared" si="24"/>
        <v>0</v>
      </c>
      <c r="X68" s="20">
        <v>0</v>
      </c>
      <c r="Y68" s="20"/>
      <c r="Z68" s="35">
        <f t="shared" si="22"/>
        <v>35</v>
      </c>
      <c r="AA68" s="248">
        <f t="shared" si="23"/>
        <v>3</v>
      </c>
      <c r="AB68" s="216">
        <v>40</v>
      </c>
    </row>
    <row r="69" spans="1:28" ht="15">
      <c r="A69" s="131">
        <v>6</v>
      </c>
      <c r="B69" s="94" t="s">
        <v>111</v>
      </c>
      <c r="C69" s="85" t="s">
        <v>50</v>
      </c>
      <c r="D69" s="18"/>
      <c r="E69" s="45"/>
      <c r="F69" s="19"/>
      <c r="G69" s="19"/>
      <c r="H69" s="19"/>
      <c r="I69" s="19"/>
      <c r="J69" s="19"/>
      <c r="K69" s="22"/>
      <c r="L69" s="27">
        <f t="shared" si="21"/>
        <v>0</v>
      </c>
      <c r="M69" s="34">
        <v>0</v>
      </c>
      <c r="N69" s="27"/>
      <c r="O69" s="25"/>
      <c r="P69" s="24">
        <v>5</v>
      </c>
      <c r="Q69" s="25">
        <v>10</v>
      </c>
      <c r="R69" s="24"/>
      <c r="S69" s="25"/>
      <c r="T69" s="25"/>
      <c r="U69" s="25"/>
      <c r="V69" s="26"/>
      <c r="W69" s="44">
        <f>SUM(P69:V69)</f>
        <v>15</v>
      </c>
      <c r="X69" s="34">
        <v>1</v>
      </c>
      <c r="Y69" s="27" t="s">
        <v>4</v>
      </c>
      <c r="Z69" s="35">
        <f>SUM(D69:K69)+SUM(P69:V69)</f>
        <v>15</v>
      </c>
      <c r="AA69" s="243">
        <f t="shared" si="23"/>
        <v>1</v>
      </c>
      <c r="AB69" s="216">
        <v>10</v>
      </c>
    </row>
    <row r="70" spans="1:28" ht="29.25">
      <c r="A70" s="131">
        <v>7</v>
      </c>
      <c r="B70" s="142" t="s">
        <v>168</v>
      </c>
      <c r="C70" s="93" t="s">
        <v>159</v>
      </c>
      <c r="D70" s="18">
        <v>30</v>
      </c>
      <c r="E70" s="37"/>
      <c r="F70" s="19">
        <v>30</v>
      </c>
      <c r="G70" s="19"/>
      <c r="H70" s="19"/>
      <c r="I70" s="19"/>
      <c r="J70" s="19"/>
      <c r="K70" s="22"/>
      <c r="L70" s="27">
        <v>60</v>
      </c>
      <c r="M70" s="34">
        <v>2</v>
      </c>
      <c r="N70" s="27" t="s">
        <v>4</v>
      </c>
      <c r="O70" s="24"/>
      <c r="P70" s="25"/>
      <c r="Q70" s="25"/>
      <c r="R70" s="24"/>
      <c r="S70" s="24"/>
      <c r="T70" s="25"/>
      <c r="U70" s="25"/>
      <c r="V70" s="26"/>
      <c r="W70" s="27"/>
      <c r="X70" s="34"/>
      <c r="Y70" s="27"/>
      <c r="Z70" s="35">
        <v>60</v>
      </c>
      <c r="AA70" s="243">
        <v>2</v>
      </c>
      <c r="AB70" s="216">
        <v>1</v>
      </c>
    </row>
    <row r="71" spans="1:28" ht="15">
      <c r="A71" s="131">
        <v>8</v>
      </c>
      <c r="B71" s="142" t="s">
        <v>160</v>
      </c>
      <c r="C71" s="93" t="s">
        <v>203</v>
      </c>
      <c r="D71" s="18"/>
      <c r="E71" s="45"/>
      <c r="F71" s="19"/>
      <c r="G71" s="19"/>
      <c r="H71" s="19"/>
      <c r="I71" s="19"/>
      <c r="J71" s="19"/>
      <c r="K71" s="22"/>
      <c r="L71" s="27">
        <f t="shared" ref="L71" si="25">SUM(D71:K71)</f>
        <v>0</v>
      </c>
      <c r="M71" s="34">
        <v>0</v>
      </c>
      <c r="N71" s="27"/>
      <c r="O71" s="24"/>
      <c r="P71" s="25"/>
      <c r="Q71" s="25">
        <v>30</v>
      </c>
      <c r="R71" s="24"/>
      <c r="S71" s="25"/>
      <c r="T71" s="25"/>
      <c r="U71" s="25"/>
      <c r="V71" s="26"/>
      <c r="W71" s="27">
        <f t="shared" ref="W71" si="26">SUM(O71:V71)</f>
        <v>30</v>
      </c>
      <c r="X71" s="34">
        <v>2</v>
      </c>
      <c r="Y71" s="27" t="s">
        <v>4</v>
      </c>
      <c r="Z71" s="35">
        <f t="shared" ref="Z71" si="27">SUM(D71:K71)+SUM(O71:V71)</f>
        <v>30</v>
      </c>
      <c r="AA71" s="243">
        <f t="shared" ref="AA71" si="28">SUM(M71+X71)</f>
        <v>2</v>
      </c>
      <c r="AB71" s="216">
        <v>20</v>
      </c>
    </row>
    <row r="72" spans="1:28" ht="15.75" thickBot="1">
      <c r="A72" s="131">
        <v>9</v>
      </c>
      <c r="B72" s="94" t="s">
        <v>65</v>
      </c>
      <c r="C72" s="93"/>
      <c r="D72" s="18"/>
      <c r="E72" s="41">
        <v>30</v>
      </c>
      <c r="F72" s="19"/>
      <c r="G72" s="19"/>
      <c r="H72" s="19"/>
      <c r="I72" s="19"/>
      <c r="J72" s="19"/>
      <c r="K72" s="22"/>
      <c r="L72" s="27">
        <f t="shared" si="21"/>
        <v>30</v>
      </c>
      <c r="M72" s="34">
        <v>6</v>
      </c>
      <c r="N72" s="27" t="s">
        <v>4</v>
      </c>
      <c r="O72" s="24"/>
      <c r="P72" s="25">
        <v>30</v>
      </c>
      <c r="Q72" s="25"/>
      <c r="R72" s="24"/>
      <c r="S72" s="25"/>
      <c r="T72" s="25"/>
      <c r="U72" s="25"/>
      <c r="V72" s="26"/>
      <c r="W72" s="27">
        <f t="shared" ref="W72" si="29">SUM(O72:V72)</f>
        <v>30</v>
      </c>
      <c r="X72" s="34">
        <v>6</v>
      </c>
      <c r="Y72" s="27" t="s">
        <v>4</v>
      </c>
      <c r="Z72" s="35">
        <f t="shared" si="22"/>
        <v>60</v>
      </c>
      <c r="AA72" s="245">
        <f t="shared" si="23"/>
        <v>12</v>
      </c>
      <c r="AB72" s="217"/>
    </row>
    <row r="73" spans="1:28" ht="15.75" thickBot="1">
      <c r="A73" s="62"/>
      <c r="B73" s="95" t="s">
        <v>5</v>
      </c>
      <c r="C73" s="96"/>
      <c r="D73" s="28">
        <f t="shared" ref="D73:K73" si="30">SUM(D64:D72)</f>
        <v>175</v>
      </c>
      <c r="E73" s="28">
        <f t="shared" si="30"/>
        <v>30</v>
      </c>
      <c r="F73" s="28">
        <f t="shared" si="30"/>
        <v>50</v>
      </c>
      <c r="G73" s="28">
        <f t="shared" si="30"/>
        <v>0</v>
      </c>
      <c r="H73" s="28">
        <f t="shared" si="30"/>
        <v>0</v>
      </c>
      <c r="I73" s="28">
        <f t="shared" si="30"/>
        <v>0</v>
      </c>
      <c r="J73" s="28">
        <f t="shared" si="30"/>
        <v>0</v>
      </c>
      <c r="K73" s="28">
        <f t="shared" si="30"/>
        <v>0</v>
      </c>
      <c r="L73" s="28">
        <f>SUM(D73:K73)</f>
        <v>255</v>
      </c>
      <c r="M73" s="28">
        <f>SUM(M64:M72)</f>
        <v>20</v>
      </c>
      <c r="N73" s="29"/>
      <c r="O73" s="28">
        <f t="shared" ref="O73:V73" si="31">SUM(O64:O72)</f>
        <v>45</v>
      </c>
      <c r="P73" s="28">
        <f t="shared" si="31"/>
        <v>35</v>
      </c>
      <c r="Q73" s="28">
        <f t="shared" si="31"/>
        <v>40</v>
      </c>
      <c r="R73" s="28">
        <f t="shared" si="31"/>
        <v>0</v>
      </c>
      <c r="S73" s="28">
        <f t="shared" si="31"/>
        <v>0</v>
      </c>
      <c r="T73" s="28">
        <f t="shared" si="31"/>
        <v>0</v>
      </c>
      <c r="U73" s="28">
        <f t="shared" si="31"/>
        <v>0</v>
      </c>
      <c r="V73" s="28">
        <f t="shared" si="31"/>
        <v>0</v>
      </c>
      <c r="W73" s="28">
        <f>SUM(O73:V73)</f>
        <v>120</v>
      </c>
      <c r="X73" s="28">
        <f>SUM(X64:X72)</f>
        <v>13</v>
      </c>
      <c r="Y73" s="29"/>
      <c r="Z73" s="29">
        <f>SUM(Z64:Z72)</f>
        <v>375</v>
      </c>
      <c r="AA73" s="168">
        <f t="shared" si="23"/>
        <v>33</v>
      </c>
      <c r="AB73" s="217"/>
    </row>
    <row r="74" spans="1:28" ht="15">
      <c r="A74" s="73"/>
      <c r="B74" s="87"/>
      <c r="C74" s="108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1"/>
      <c r="AB74" s="217"/>
    </row>
    <row r="75" spans="1:28" s="113" customFormat="1" ht="15.75" thickBot="1">
      <c r="A75" s="112"/>
      <c r="B75" s="112" t="s">
        <v>112</v>
      </c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217"/>
    </row>
    <row r="76" spans="1:28" ht="15" thickBot="1">
      <c r="A76" s="308" t="s">
        <v>0</v>
      </c>
      <c r="B76" s="308" t="s">
        <v>8</v>
      </c>
      <c r="C76" s="309" t="s">
        <v>7</v>
      </c>
      <c r="D76" s="312" t="s">
        <v>1</v>
      </c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4" t="s">
        <v>34</v>
      </c>
      <c r="AA76" s="316" t="s">
        <v>9</v>
      </c>
      <c r="AB76" s="275" t="s">
        <v>180</v>
      </c>
    </row>
    <row r="77" spans="1:28" ht="15" thickBot="1">
      <c r="A77" s="308"/>
      <c r="B77" s="308"/>
      <c r="C77" s="310"/>
      <c r="D77" s="319" t="s">
        <v>57</v>
      </c>
      <c r="E77" s="320"/>
      <c r="F77" s="320"/>
      <c r="G77" s="320"/>
      <c r="H77" s="320"/>
      <c r="I77" s="320"/>
      <c r="J77" s="320"/>
      <c r="K77" s="320"/>
      <c r="L77" s="320"/>
      <c r="M77" s="320"/>
      <c r="N77" s="257"/>
      <c r="O77" s="321" t="s">
        <v>58</v>
      </c>
      <c r="P77" s="320"/>
      <c r="Q77" s="320"/>
      <c r="R77" s="320"/>
      <c r="S77" s="320"/>
      <c r="T77" s="320"/>
      <c r="U77" s="320"/>
      <c r="V77" s="321"/>
      <c r="W77" s="320"/>
      <c r="X77" s="320"/>
      <c r="Y77" s="320"/>
      <c r="Z77" s="315"/>
      <c r="AA77" s="324"/>
      <c r="AB77" s="276"/>
    </row>
    <row r="78" spans="1:28" ht="69.75" thickBot="1">
      <c r="A78" s="308"/>
      <c r="B78" s="308"/>
      <c r="C78" s="311"/>
      <c r="D78" s="58" t="s">
        <v>14</v>
      </c>
      <c r="E78" s="58" t="s">
        <v>15</v>
      </c>
      <c r="F78" s="58" t="s">
        <v>16</v>
      </c>
      <c r="G78" s="58" t="s">
        <v>17</v>
      </c>
      <c r="H78" s="58" t="s">
        <v>18</v>
      </c>
      <c r="I78" s="58" t="s">
        <v>19</v>
      </c>
      <c r="J78" s="58" t="s">
        <v>20</v>
      </c>
      <c r="K78" s="59" t="s">
        <v>32</v>
      </c>
      <c r="L78" s="58" t="s">
        <v>31</v>
      </c>
      <c r="M78" s="68" t="s">
        <v>2</v>
      </c>
      <c r="N78" s="256" t="s">
        <v>36</v>
      </c>
      <c r="O78" s="58" t="s">
        <v>14</v>
      </c>
      <c r="P78" s="58" t="s">
        <v>15</v>
      </c>
      <c r="Q78" s="58" t="s">
        <v>16</v>
      </c>
      <c r="R78" s="58" t="s">
        <v>17</v>
      </c>
      <c r="S78" s="58" t="s">
        <v>18</v>
      </c>
      <c r="T78" s="58" t="s">
        <v>19</v>
      </c>
      <c r="U78" s="58" t="s">
        <v>20</v>
      </c>
      <c r="V78" s="58" t="s">
        <v>37</v>
      </c>
      <c r="W78" s="58" t="s">
        <v>31</v>
      </c>
      <c r="X78" s="68" t="s">
        <v>2</v>
      </c>
      <c r="Y78" s="256" t="s">
        <v>36</v>
      </c>
      <c r="Z78" s="315"/>
      <c r="AA78" s="325"/>
      <c r="AB78" s="276"/>
    </row>
    <row r="79" spans="1:28" ht="24.75" customHeight="1">
      <c r="A79" s="60">
        <v>1</v>
      </c>
      <c r="B79" s="111" t="s">
        <v>113</v>
      </c>
      <c r="C79" s="85" t="s">
        <v>223</v>
      </c>
      <c r="D79" s="18">
        <v>40</v>
      </c>
      <c r="E79" s="45"/>
      <c r="F79" s="19"/>
      <c r="G79" s="19"/>
      <c r="H79" s="19"/>
      <c r="I79" s="19"/>
      <c r="J79" s="19"/>
      <c r="K79" s="22"/>
      <c r="L79" s="27">
        <f t="shared" ref="L79:L88" si="32">SUM(D79:K79)</f>
        <v>40</v>
      </c>
      <c r="M79" s="34">
        <v>3</v>
      </c>
      <c r="N79" s="20" t="s">
        <v>3</v>
      </c>
      <c r="O79" s="18"/>
      <c r="P79" s="37"/>
      <c r="Q79" s="19"/>
      <c r="R79" s="17"/>
      <c r="S79" s="17"/>
      <c r="T79" s="17"/>
      <c r="U79" s="17"/>
      <c r="V79" s="23"/>
      <c r="W79" s="44">
        <f>SUM(O79:V79)</f>
        <v>0</v>
      </c>
      <c r="X79" s="34">
        <v>0</v>
      </c>
      <c r="Y79" s="27"/>
      <c r="Z79" s="33">
        <f t="shared" ref="Z79:Z88" si="33">SUM(D79:K79)+SUM(O79:V79)</f>
        <v>40</v>
      </c>
      <c r="AA79" s="242">
        <f t="shared" ref="AA79:AA89" si="34">SUM(M79+X79)</f>
        <v>3</v>
      </c>
      <c r="AB79" s="216">
        <v>35</v>
      </c>
    </row>
    <row r="80" spans="1:28" ht="24.75" customHeight="1">
      <c r="A80" s="61">
        <v>2</v>
      </c>
      <c r="B80" s="86" t="s">
        <v>114</v>
      </c>
      <c r="C80" s="85" t="s">
        <v>223</v>
      </c>
      <c r="D80" s="18">
        <v>20</v>
      </c>
      <c r="E80" s="37"/>
      <c r="F80" s="19"/>
      <c r="G80" s="19"/>
      <c r="H80" s="19"/>
      <c r="I80" s="19"/>
      <c r="J80" s="19"/>
      <c r="K80" s="22"/>
      <c r="L80" s="27">
        <f t="shared" si="32"/>
        <v>20</v>
      </c>
      <c r="M80" s="34">
        <v>1</v>
      </c>
      <c r="N80" s="27" t="s">
        <v>4</v>
      </c>
      <c r="O80" s="24"/>
      <c r="P80" s="25"/>
      <c r="Q80" s="25"/>
      <c r="R80" s="25"/>
      <c r="S80" s="25"/>
      <c r="T80" s="25"/>
      <c r="U80" s="25"/>
      <c r="V80" s="26"/>
      <c r="W80" s="27">
        <f t="shared" ref="W80:W88" si="35">SUM(O80:V80)</f>
        <v>0</v>
      </c>
      <c r="X80" s="20">
        <v>0</v>
      </c>
      <c r="Y80" s="27"/>
      <c r="Z80" s="35">
        <f t="shared" si="33"/>
        <v>20</v>
      </c>
      <c r="AA80" s="243">
        <f t="shared" si="34"/>
        <v>1</v>
      </c>
      <c r="AB80" s="216">
        <v>5</v>
      </c>
    </row>
    <row r="81" spans="1:28" ht="23.25" customHeight="1">
      <c r="A81" s="61">
        <v>3</v>
      </c>
      <c r="B81" s="86" t="s">
        <v>115</v>
      </c>
      <c r="C81" s="85" t="s">
        <v>223</v>
      </c>
      <c r="D81" s="18">
        <v>30</v>
      </c>
      <c r="E81" s="37"/>
      <c r="F81" s="19"/>
      <c r="G81" s="19"/>
      <c r="H81" s="19"/>
      <c r="I81" s="19"/>
      <c r="J81" s="19"/>
      <c r="K81" s="22"/>
      <c r="L81" s="27">
        <f t="shared" si="32"/>
        <v>30</v>
      </c>
      <c r="M81" s="34">
        <v>3</v>
      </c>
      <c r="N81" s="20" t="s">
        <v>3</v>
      </c>
      <c r="O81" s="24"/>
      <c r="P81" s="25"/>
      <c r="Q81" s="25"/>
      <c r="R81" s="24"/>
      <c r="S81" s="25"/>
      <c r="T81" s="25"/>
      <c r="U81" s="25"/>
      <c r="V81" s="26"/>
      <c r="W81" s="27">
        <f t="shared" si="35"/>
        <v>0</v>
      </c>
      <c r="X81" s="34">
        <v>0</v>
      </c>
      <c r="Y81" s="27"/>
      <c r="Z81" s="35">
        <f t="shared" si="33"/>
        <v>30</v>
      </c>
      <c r="AA81" s="243">
        <f t="shared" si="34"/>
        <v>3</v>
      </c>
      <c r="AB81" s="216">
        <v>45</v>
      </c>
    </row>
    <row r="82" spans="1:28" ht="27" customHeight="1">
      <c r="A82" s="61">
        <v>4</v>
      </c>
      <c r="B82" s="86" t="s">
        <v>116</v>
      </c>
      <c r="C82" s="85" t="s">
        <v>223</v>
      </c>
      <c r="D82" s="18"/>
      <c r="E82" s="37"/>
      <c r="F82" s="19"/>
      <c r="G82" s="19"/>
      <c r="H82" s="19"/>
      <c r="I82" s="19"/>
      <c r="J82" s="19"/>
      <c r="K82" s="22"/>
      <c r="L82" s="27">
        <f t="shared" si="32"/>
        <v>0</v>
      </c>
      <c r="M82" s="34">
        <v>0</v>
      </c>
      <c r="N82" s="27"/>
      <c r="O82" s="24">
        <v>30</v>
      </c>
      <c r="P82" s="25"/>
      <c r="Q82" s="25"/>
      <c r="R82" s="24"/>
      <c r="S82" s="25"/>
      <c r="T82" s="25"/>
      <c r="U82" s="25"/>
      <c r="V82" s="26"/>
      <c r="W82" s="27">
        <f t="shared" si="35"/>
        <v>30</v>
      </c>
      <c r="X82" s="20">
        <v>3</v>
      </c>
      <c r="Y82" s="20" t="s">
        <v>3</v>
      </c>
      <c r="Z82" s="35">
        <f t="shared" si="33"/>
        <v>30</v>
      </c>
      <c r="AA82" s="243">
        <f t="shared" si="34"/>
        <v>3</v>
      </c>
      <c r="AB82" s="216">
        <v>45</v>
      </c>
    </row>
    <row r="83" spans="1:28" ht="30">
      <c r="A83" s="61">
        <v>5</v>
      </c>
      <c r="B83" s="86" t="s">
        <v>117</v>
      </c>
      <c r="C83" s="85" t="s">
        <v>223</v>
      </c>
      <c r="D83" s="18"/>
      <c r="E83" s="37"/>
      <c r="F83" s="19"/>
      <c r="G83" s="19"/>
      <c r="H83" s="19"/>
      <c r="I83" s="19"/>
      <c r="J83" s="19"/>
      <c r="K83" s="22"/>
      <c r="L83" s="27">
        <f t="shared" si="32"/>
        <v>0</v>
      </c>
      <c r="M83" s="34">
        <v>0</v>
      </c>
      <c r="N83" s="27"/>
      <c r="O83" s="24">
        <v>20</v>
      </c>
      <c r="P83" s="25"/>
      <c r="Q83" s="25"/>
      <c r="R83" s="24"/>
      <c r="S83" s="25"/>
      <c r="T83" s="25"/>
      <c r="U83" s="25"/>
      <c r="V83" s="26"/>
      <c r="W83" s="27">
        <f t="shared" si="35"/>
        <v>20</v>
      </c>
      <c r="X83" s="34">
        <v>1</v>
      </c>
      <c r="Y83" s="27" t="s">
        <v>4</v>
      </c>
      <c r="Z83" s="35">
        <f t="shared" si="33"/>
        <v>20</v>
      </c>
      <c r="AA83" s="243">
        <f t="shared" si="34"/>
        <v>1</v>
      </c>
      <c r="AB83" s="216">
        <v>5</v>
      </c>
    </row>
    <row r="84" spans="1:28" ht="30">
      <c r="A84" s="61">
        <v>6</v>
      </c>
      <c r="B84" s="86" t="s">
        <v>118</v>
      </c>
      <c r="C84" s="85" t="s">
        <v>223</v>
      </c>
      <c r="D84" s="18">
        <v>20</v>
      </c>
      <c r="E84" s="37"/>
      <c r="F84" s="19"/>
      <c r="G84" s="19"/>
      <c r="H84" s="19"/>
      <c r="I84" s="19"/>
      <c r="J84" s="19"/>
      <c r="K84" s="22"/>
      <c r="L84" s="27">
        <f t="shared" si="32"/>
        <v>20</v>
      </c>
      <c r="M84" s="34">
        <v>1</v>
      </c>
      <c r="N84" s="27" t="s">
        <v>4</v>
      </c>
      <c r="O84" s="24"/>
      <c r="P84" s="25"/>
      <c r="Q84" s="25"/>
      <c r="R84" s="24"/>
      <c r="S84" s="25"/>
      <c r="T84" s="25"/>
      <c r="U84" s="25"/>
      <c r="V84" s="26"/>
      <c r="W84" s="27">
        <f t="shared" si="35"/>
        <v>0</v>
      </c>
      <c r="X84" s="34">
        <v>0</v>
      </c>
      <c r="Y84" s="27"/>
      <c r="Z84" s="35">
        <f t="shared" si="33"/>
        <v>20</v>
      </c>
      <c r="AA84" s="243">
        <f t="shared" si="34"/>
        <v>1</v>
      </c>
      <c r="AB84" s="216">
        <v>5</v>
      </c>
    </row>
    <row r="85" spans="1:28" ht="30.75" customHeight="1">
      <c r="A85" s="61">
        <v>7</v>
      </c>
      <c r="B85" s="86" t="s">
        <v>119</v>
      </c>
      <c r="C85" s="85" t="s">
        <v>205</v>
      </c>
      <c r="D85" s="18">
        <v>35</v>
      </c>
      <c r="E85" s="37"/>
      <c r="F85" s="19"/>
      <c r="G85" s="19"/>
      <c r="H85" s="19"/>
      <c r="I85" s="19"/>
      <c r="J85" s="19"/>
      <c r="K85" s="22"/>
      <c r="L85" s="27">
        <f t="shared" si="32"/>
        <v>35</v>
      </c>
      <c r="M85" s="34">
        <v>1</v>
      </c>
      <c r="N85" s="27" t="s">
        <v>4</v>
      </c>
      <c r="O85" s="24"/>
      <c r="P85" s="25"/>
      <c r="Q85" s="25"/>
      <c r="R85" s="24"/>
      <c r="S85" s="24"/>
      <c r="T85" s="25"/>
      <c r="U85" s="25"/>
      <c r="V85" s="26"/>
      <c r="W85" s="27">
        <f t="shared" si="35"/>
        <v>0</v>
      </c>
      <c r="X85" s="20">
        <v>0</v>
      </c>
      <c r="Y85" s="27"/>
      <c r="Z85" s="35">
        <f t="shared" si="33"/>
        <v>35</v>
      </c>
      <c r="AA85" s="243">
        <f t="shared" si="34"/>
        <v>1</v>
      </c>
      <c r="AB85" s="216">
        <v>1</v>
      </c>
    </row>
    <row r="86" spans="1:28" ht="30.75" customHeight="1">
      <c r="A86" s="61">
        <v>8</v>
      </c>
      <c r="B86" s="159" t="s">
        <v>169</v>
      </c>
      <c r="C86" s="85" t="s">
        <v>223</v>
      </c>
      <c r="D86" s="18"/>
      <c r="E86" s="37"/>
      <c r="F86" s="19"/>
      <c r="G86" s="19"/>
      <c r="H86" s="19"/>
      <c r="I86" s="19"/>
      <c r="J86" s="19"/>
      <c r="K86" s="22"/>
      <c r="L86" s="27">
        <f t="shared" si="32"/>
        <v>0</v>
      </c>
      <c r="M86" s="34">
        <v>0</v>
      </c>
      <c r="N86" s="27"/>
      <c r="O86" s="18">
        <v>30</v>
      </c>
      <c r="P86" s="19">
        <v>30</v>
      </c>
      <c r="R86" s="19"/>
      <c r="S86" s="19"/>
      <c r="T86" s="19"/>
      <c r="U86" s="19"/>
      <c r="V86" s="22"/>
      <c r="W86" s="27">
        <f>SUM(O86:V86)</f>
        <v>60</v>
      </c>
      <c r="X86" s="34">
        <v>4</v>
      </c>
      <c r="Y86" s="27" t="s">
        <v>4</v>
      </c>
      <c r="Z86" s="35">
        <f>SUM(O86+P86)</f>
        <v>60</v>
      </c>
      <c r="AA86" s="243">
        <f>SUM(X86)</f>
        <v>4</v>
      </c>
      <c r="AB86" s="216">
        <v>40</v>
      </c>
    </row>
    <row r="87" spans="1:28" ht="21" customHeight="1">
      <c r="A87" s="61">
        <v>9</v>
      </c>
      <c r="B87" s="159" t="s">
        <v>170</v>
      </c>
      <c r="C87" s="85" t="s">
        <v>66</v>
      </c>
      <c r="D87" s="18"/>
      <c r="E87" s="37"/>
      <c r="F87" s="19"/>
      <c r="G87" s="19"/>
      <c r="H87" s="19"/>
      <c r="I87" s="19"/>
      <c r="J87" s="19"/>
      <c r="K87" s="22"/>
      <c r="L87" s="27"/>
      <c r="M87" s="34"/>
      <c r="N87" s="27"/>
      <c r="O87" s="24">
        <v>30</v>
      </c>
      <c r="P87" s="25">
        <v>30</v>
      </c>
      <c r="Q87" s="25"/>
      <c r="R87" s="24"/>
      <c r="S87" s="25"/>
      <c r="T87" s="25"/>
      <c r="U87" s="25"/>
      <c r="V87" s="26"/>
      <c r="W87" s="27">
        <f t="shared" si="35"/>
        <v>60</v>
      </c>
      <c r="X87" s="34">
        <v>4</v>
      </c>
      <c r="Y87" s="27" t="s">
        <v>4</v>
      </c>
      <c r="Z87" s="35">
        <f t="shared" si="33"/>
        <v>60</v>
      </c>
      <c r="AA87" s="243">
        <f t="shared" si="34"/>
        <v>4</v>
      </c>
      <c r="AB87" s="216">
        <v>40</v>
      </c>
    </row>
    <row r="88" spans="1:28" ht="21.75" customHeight="1" thickBot="1">
      <c r="A88" s="61">
        <v>10</v>
      </c>
      <c r="B88" s="86" t="s">
        <v>65</v>
      </c>
      <c r="C88" s="85"/>
      <c r="D88" s="18"/>
      <c r="E88" s="24">
        <v>30</v>
      </c>
      <c r="F88" s="19"/>
      <c r="G88" s="19"/>
      <c r="H88" s="19"/>
      <c r="I88" s="19"/>
      <c r="J88" s="19"/>
      <c r="K88" s="22"/>
      <c r="L88" s="27">
        <f t="shared" si="32"/>
        <v>30</v>
      </c>
      <c r="M88" s="34">
        <v>6</v>
      </c>
      <c r="N88" s="27" t="s">
        <v>4</v>
      </c>
      <c r="O88" s="24"/>
      <c r="P88" s="25">
        <v>30</v>
      </c>
      <c r="Q88" s="25"/>
      <c r="R88" s="24"/>
      <c r="S88" s="25"/>
      <c r="T88" s="25"/>
      <c r="U88" s="25"/>
      <c r="V88" s="26"/>
      <c r="W88" s="27">
        <f t="shared" si="35"/>
        <v>30</v>
      </c>
      <c r="X88" s="20">
        <v>6</v>
      </c>
      <c r="Y88" s="27" t="s">
        <v>4</v>
      </c>
      <c r="Z88" s="35">
        <f t="shared" si="33"/>
        <v>60</v>
      </c>
      <c r="AA88" s="245">
        <f t="shared" si="34"/>
        <v>12</v>
      </c>
      <c r="AB88" s="217"/>
    </row>
    <row r="89" spans="1:28" ht="15.75" thickBot="1">
      <c r="A89" s="62"/>
      <c r="B89" s="95" t="s">
        <v>5</v>
      </c>
      <c r="C89" s="96"/>
      <c r="D89" s="28">
        <f t="shared" ref="D89:K89" si="36">SUM(D79:D88)</f>
        <v>145</v>
      </c>
      <c r="E89" s="28">
        <f t="shared" si="36"/>
        <v>30</v>
      </c>
      <c r="F89" s="28">
        <f t="shared" si="36"/>
        <v>0</v>
      </c>
      <c r="G89" s="28">
        <f t="shared" si="36"/>
        <v>0</v>
      </c>
      <c r="H89" s="28">
        <f t="shared" si="36"/>
        <v>0</v>
      </c>
      <c r="I89" s="28">
        <f t="shared" si="36"/>
        <v>0</v>
      </c>
      <c r="J89" s="28">
        <f t="shared" si="36"/>
        <v>0</v>
      </c>
      <c r="K89" s="28">
        <f t="shared" si="36"/>
        <v>0</v>
      </c>
      <c r="L89" s="28">
        <f>SUM(D89:K89)</f>
        <v>175</v>
      </c>
      <c r="M89" s="28">
        <f>SUM(M79:M88)</f>
        <v>15</v>
      </c>
      <c r="N89" s="29"/>
      <c r="O89" s="28">
        <f t="shared" ref="O89:V89" si="37">SUM(O79:O88)</f>
        <v>110</v>
      </c>
      <c r="P89" s="28">
        <f t="shared" si="37"/>
        <v>90</v>
      </c>
      <c r="Q89" s="28">
        <f t="shared" si="37"/>
        <v>0</v>
      </c>
      <c r="R89" s="28">
        <f t="shared" si="37"/>
        <v>0</v>
      </c>
      <c r="S89" s="28">
        <f t="shared" si="37"/>
        <v>0</v>
      </c>
      <c r="T89" s="28">
        <f t="shared" si="37"/>
        <v>0</v>
      </c>
      <c r="U89" s="28">
        <f t="shared" si="37"/>
        <v>0</v>
      </c>
      <c r="V89" s="28">
        <f t="shared" si="37"/>
        <v>0</v>
      </c>
      <c r="W89" s="28">
        <f>SUM(O89:V89)</f>
        <v>200</v>
      </c>
      <c r="X89" s="28">
        <f>SUM(X79:X88)</f>
        <v>18</v>
      </c>
      <c r="Y89" s="29"/>
      <c r="Z89" s="29">
        <f>SUM(Z79:Z88)</f>
        <v>375</v>
      </c>
      <c r="AA89" s="168">
        <f t="shared" si="34"/>
        <v>33</v>
      </c>
      <c r="AB89" s="217"/>
    </row>
    <row r="90" spans="1:28" ht="24" customHeight="1">
      <c r="A90" s="73"/>
      <c r="B90" s="87"/>
      <c r="C90" s="108"/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1"/>
      <c r="AB90" s="217"/>
    </row>
    <row r="91" spans="1:28" s="113" customFormat="1" ht="15.75" thickBot="1">
      <c r="A91" s="112"/>
      <c r="B91" s="112" t="s">
        <v>193</v>
      </c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217"/>
    </row>
    <row r="92" spans="1:28" ht="15" thickBot="1">
      <c r="A92" s="308" t="s">
        <v>0</v>
      </c>
      <c r="B92" s="308" t="s">
        <v>8</v>
      </c>
      <c r="C92" s="309" t="s">
        <v>7</v>
      </c>
      <c r="D92" s="312" t="s">
        <v>1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4" t="s">
        <v>34</v>
      </c>
      <c r="AA92" s="316" t="s">
        <v>9</v>
      </c>
      <c r="AB92" s="275" t="s">
        <v>180</v>
      </c>
    </row>
    <row r="93" spans="1:28" ht="15" thickBot="1">
      <c r="A93" s="308"/>
      <c r="B93" s="308"/>
      <c r="C93" s="310"/>
      <c r="D93" s="319" t="s">
        <v>57</v>
      </c>
      <c r="E93" s="320"/>
      <c r="F93" s="320"/>
      <c r="G93" s="320"/>
      <c r="H93" s="320"/>
      <c r="I93" s="320"/>
      <c r="J93" s="320"/>
      <c r="K93" s="320"/>
      <c r="L93" s="320"/>
      <c r="M93" s="320"/>
      <c r="N93" s="257"/>
      <c r="O93" s="321" t="s">
        <v>58</v>
      </c>
      <c r="P93" s="320"/>
      <c r="Q93" s="320"/>
      <c r="R93" s="320"/>
      <c r="S93" s="320"/>
      <c r="T93" s="320"/>
      <c r="U93" s="320"/>
      <c r="V93" s="321"/>
      <c r="W93" s="320"/>
      <c r="X93" s="320"/>
      <c r="Y93" s="320"/>
      <c r="Z93" s="315"/>
      <c r="AA93" s="324"/>
      <c r="AB93" s="276"/>
    </row>
    <row r="94" spans="1:28" ht="69.75" thickBot="1">
      <c r="A94" s="308"/>
      <c r="B94" s="308"/>
      <c r="C94" s="311"/>
      <c r="D94" s="58" t="s">
        <v>14</v>
      </c>
      <c r="E94" s="58" t="s">
        <v>15</v>
      </c>
      <c r="F94" s="58" t="s">
        <v>16</v>
      </c>
      <c r="G94" s="58" t="s">
        <v>17</v>
      </c>
      <c r="H94" s="58" t="s">
        <v>18</v>
      </c>
      <c r="I94" s="58" t="s">
        <v>19</v>
      </c>
      <c r="J94" s="58" t="s">
        <v>20</v>
      </c>
      <c r="K94" s="59" t="s">
        <v>32</v>
      </c>
      <c r="L94" s="58" t="s">
        <v>31</v>
      </c>
      <c r="M94" s="68" t="s">
        <v>2</v>
      </c>
      <c r="N94" s="256" t="s">
        <v>36</v>
      </c>
      <c r="O94" s="58" t="s">
        <v>14</v>
      </c>
      <c r="P94" s="58" t="s">
        <v>15</v>
      </c>
      <c r="Q94" s="58" t="s">
        <v>16</v>
      </c>
      <c r="R94" s="58" t="s">
        <v>17</v>
      </c>
      <c r="S94" s="58" t="s">
        <v>18</v>
      </c>
      <c r="T94" s="58" t="s">
        <v>19</v>
      </c>
      <c r="U94" s="58" t="s">
        <v>20</v>
      </c>
      <c r="V94" s="58" t="s">
        <v>37</v>
      </c>
      <c r="W94" s="58" t="s">
        <v>31</v>
      </c>
      <c r="X94" s="68" t="s">
        <v>2</v>
      </c>
      <c r="Y94" s="256" t="s">
        <v>36</v>
      </c>
      <c r="Z94" s="315"/>
      <c r="AA94" s="325"/>
      <c r="AB94" s="276"/>
    </row>
    <row r="95" spans="1:28" ht="21.75" customHeight="1">
      <c r="A95" s="60">
        <v>1</v>
      </c>
      <c r="B95" s="194" t="s">
        <v>120</v>
      </c>
      <c r="C95" s="237" t="s">
        <v>227</v>
      </c>
      <c r="D95" s="170">
        <v>10</v>
      </c>
      <c r="E95" s="45"/>
      <c r="F95" s="19">
        <v>10</v>
      </c>
      <c r="G95" s="19"/>
      <c r="H95" s="19"/>
      <c r="I95" s="19"/>
      <c r="J95" s="19"/>
      <c r="K95" s="22"/>
      <c r="L95" s="27">
        <f t="shared" ref="L95:L101" si="38">SUM(D95:K95)</f>
        <v>20</v>
      </c>
      <c r="M95" s="34">
        <v>2</v>
      </c>
      <c r="N95" s="27" t="s">
        <v>4</v>
      </c>
      <c r="O95" s="18">
        <v>10</v>
      </c>
      <c r="P95" s="37"/>
      <c r="Q95" s="19">
        <v>10</v>
      </c>
      <c r="R95" s="17"/>
      <c r="S95" s="17"/>
      <c r="T95" s="17"/>
      <c r="U95" s="17"/>
      <c r="V95" s="23"/>
      <c r="W95" s="44">
        <f>SUM(O95:V95)</f>
        <v>20</v>
      </c>
      <c r="X95" s="34">
        <v>3</v>
      </c>
      <c r="Y95" s="20" t="s">
        <v>3</v>
      </c>
      <c r="Z95" s="33">
        <f t="shared" ref="Z95:Z101" si="39">SUM(D95:K95)+SUM(O95:V95)</f>
        <v>40</v>
      </c>
      <c r="AA95" s="242">
        <f t="shared" ref="AA95:AA103" si="40">SUM(M95+X95)</f>
        <v>5</v>
      </c>
      <c r="AB95" s="216">
        <v>85</v>
      </c>
    </row>
    <row r="96" spans="1:28" ht="24" customHeight="1">
      <c r="A96" s="61">
        <v>2</v>
      </c>
      <c r="B96" s="195" t="s">
        <v>121</v>
      </c>
      <c r="C96" s="238" t="s">
        <v>48</v>
      </c>
      <c r="D96" s="170"/>
      <c r="E96" s="45"/>
      <c r="F96" s="19"/>
      <c r="G96" s="19"/>
      <c r="H96" s="19"/>
      <c r="I96" s="19"/>
      <c r="J96" s="19"/>
      <c r="K96" s="22"/>
      <c r="L96" s="27">
        <f t="shared" si="38"/>
        <v>0</v>
      </c>
      <c r="M96" s="34">
        <v>0</v>
      </c>
      <c r="N96" s="27"/>
      <c r="O96" s="18">
        <v>10</v>
      </c>
      <c r="P96" s="37"/>
      <c r="Q96" s="19">
        <v>10</v>
      </c>
      <c r="R96" s="25"/>
      <c r="S96" s="25"/>
      <c r="T96" s="25"/>
      <c r="U96" s="25"/>
      <c r="V96" s="26"/>
      <c r="W96" s="27">
        <f t="shared" ref="W96:W101" si="41">SUM(O96:V96)</f>
        <v>20</v>
      </c>
      <c r="X96" s="20">
        <v>1</v>
      </c>
      <c r="Y96" s="27" t="s">
        <v>4</v>
      </c>
      <c r="Z96" s="35">
        <f t="shared" si="39"/>
        <v>20</v>
      </c>
      <c r="AA96" s="243">
        <f t="shared" si="40"/>
        <v>1</v>
      </c>
      <c r="AB96" s="216">
        <v>5</v>
      </c>
    </row>
    <row r="97" spans="1:28" ht="29.25">
      <c r="A97" s="61">
        <v>3</v>
      </c>
      <c r="B97" s="195" t="s">
        <v>122</v>
      </c>
      <c r="C97" s="145" t="s">
        <v>226</v>
      </c>
      <c r="D97" s="170">
        <v>15</v>
      </c>
      <c r="E97" s="45"/>
      <c r="F97" s="19"/>
      <c r="G97" s="19"/>
      <c r="H97" s="19"/>
      <c r="I97" s="19"/>
      <c r="J97" s="19"/>
      <c r="K97" s="22"/>
      <c r="L97" s="27">
        <f t="shared" si="38"/>
        <v>15</v>
      </c>
      <c r="M97" s="34">
        <v>2</v>
      </c>
      <c r="N97" s="20" t="s">
        <v>3</v>
      </c>
      <c r="O97" s="24"/>
      <c r="P97" s="25"/>
      <c r="Q97" s="25"/>
      <c r="R97" s="24"/>
      <c r="S97" s="25"/>
      <c r="T97" s="25"/>
      <c r="U97" s="25"/>
      <c r="V97" s="26"/>
      <c r="W97" s="27">
        <f t="shared" si="41"/>
        <v>0</v>
      </c>
      <c r="X97" s="34">
        <v>0</v>
      </c>
      <c r="Y97" s="27"/>
      <c r="Z97" s="35">
        <f t="shared" si="39"/>
        <v>15</v>
      </c>
      <c r="AA97" s="243">
        <f t="shared" si="40"/>
        <v>2</v>
      </c>
      <c r="AB97" s="216">
        <v>35</v>
      </c>
    </row>
    <row r="98" spans="1:28" ht="25.5" customHeight="1">
      <c r="A98" s="61">
        <v>4</v>
      </c>
      <c r="B98" s="195" t="s">
        <v>124</v>
      </c>
      <c r="C98" s="145" t="s">
        <v>47</v>
      </c>
      <c r="D98" s="170">
        <v>30</v>
      </c>
      <c r="E98" s="45"/>
      <c r="F98" s="19"/>
      <c r="G98" s="19"/>
      <c r="H98" s="19"/>
      <c r="I98" s="19"/>
      <c r="J98" s="19"/>
      <c r="K98" s="22"/>
      <c r="L98" s="27">
        <f t="shared" si="38"/>
        <v>30</v>
      </c>
      <c r="M98" s="34">
        <v>2</v>
      </c>
      <c r="N98" s="27" t="s">
        <v>4</v>
      </c>
      <c r="O98" s="24"/>
      <c r="P98" s="25"/>
      <c r="Q98" s="25"/>
      <c r="R98" s="24"/>
      <c r="S98" s="25"/>
      <c r="T98" s="25"/>
      <c r="U98" s="25"/>
      <c r="V98" s="26"/>
      <c r="W98" s="27">
        <f t="shared" si="41"/>
        <v>0</v>
      </c>
      <c r="X98" s="20">
        <v>0</v>
      </c>
      <c r="Y98" s="27"/>
      <c r="Z98" s="35">
        <f t="shared" si="39"/>
        <v>30</v>
      </c>
      <c r="AA98" s="243">
        <f t="shared" si="40"/>
        <v>2</v>
      </c>
      <c r="AB98" s="216">
        <v>20</v>
      </c>
    </row>
    <row r="99" spans="1:28" ht="23.25" customHeight="1">
      <c r="A99" s="61">
        <v>5</v>
      </c>
      <c r="B99" s="195" t="s">
        <v>123</v>
      </c>
      <c r="C99" s="145" t="s">
        <v>51</v>
      </c>
      <c r="D99" s="170">
        <v>60</v>
      </c>
      <c r="E99" s="45"/>
      <c r="F99" s="19"/>
      <c r="G99" s="19"/>
      <c r="H99" s="19"/>
      <c r="I99" s="19"/>
      <c r="J99" s="19"/>
      <c r="K99" s="22"/>
      <c r="L99" s="27">
        <f t="shared" si="38"/>
        <v>60</v>
      </c>
      <c r="M99" s="34">
        <v>4</v>
      </c>
      <c r="N99" s="20" t="s">
        <v>3</v>
      </c>
      <c r="O99" s="24"/>
      <c r="P99" s="25"/>
      <c r="Q99" s="25"/>
      <c r="R99" s="24"/>
      <c r="S99" s="25"/>
      <c r="T99" s="25"/>
      <c r="U99" s="25"/>
      <c r="V99" s="26"/>
      <c r="W99" s="27">
        <f t="shared" si="41"/>
        <v>0</v>
      </c>
      <c r="X99" s="34">
        <v>0</v>
      </c>
      <c r="Y99" s="27"/>
      <c r="Z99" s="35">
        <f t="shared" si="39"/>
        <v>60</v>
      </c>
      <c r="AA99" s="243">
        <f t="shared" si="40"/>
        <v>4</v>
      </c>
      <c r="AB99" s="216">
        <v>40</v>
      </c>
    </row>
    <row r="100" spans="1:28" ht="24" customHeight="1">
      <c r="A100" s="61">
        <v>6</v>
      </c>
      <c r="B100" s="195" t="s">
        <v>125</v>
      </c>
      <c r="C100" s="198" t="s">
        <v>219</v>
      </c>
      <c r="D100" s="170"/>
      <c r="E100" s="41">
        <v>30</v>
      </c>
      <c r="F100" s="19">
        <v>30</v>
      </c>
      <c r="G100" s="19"/>
      <c r="H100" s="19"/>
      <c r="I100" s="19"/>
      <c r="J100" s="19"/>
      <c r="K100" s="22"/>
      <c r="L100" s="27">
        <f>SUM(D100:K100)</f>
        <v>60</v>
      </c>
      <c r="M100" s="34">
        <v>3</v>
      </c>
      <c r="N100" s="27" t="s">
        <v>4</v>
      </c>
      <c r="O100" s="24"/>
      <c r="P100" s="25">
        <v>30</v>
      </c>
      <c r="Q100" s="25">
        <v>30</v>
      </c>
      <c r="R100" s="24"/>
      <c r="S100" s="25"/>
      <c r="T100" s="25"/>
      <c r="U100" s="25"/>
      <c r="V100" s="26"/>
      <c r="W100" s="27">
        <f>SUM(O100:V100)</f>
        <v>60</v>
      </c>
      <c r="X100" s="34">
        <v>4</v>
      </c>
      <c r="Y100" s="20" t="s">
        <v>3</v>
      </c>
      <c r="Z100" s="35">
        <f>SUM(D100:K100)+SUM(O100:V100)</f>
        <v>120</v>
      </c>
      <c r="AA100" s="243">
        <f>SUM(M100+X100)</f>
        <v>7</v>
      </c>
      <c r="AB100" s="216">
        <v>55</v>
      </c>
    </row>
    <row r="101" spans="1:28" ht="26.25" customHeight="1" thickBot="1">
      <c r="A101" s="61">
        <v>7</v>
      </c>
      <c r="B101" s="195" t="s">
        <v>143</v>
      </c>
      <c r="C101" s="145" t="s">
        <v>151</v>
      </c>
      <c r="D101" s="41"/>
      <c r="E101" s="19"/>
      <c r="F101" s="19"/>
      <c r="G101" s="19"/>
      <c r="H101" s="19"/>
      <c r="I101" s="19"/>
      <c r="J101" s="19"/>
      <c r="K101" s="22"/>
      <c r="L101" s="27">
        <f t="shared" si="38"/>
        <v>0</v>
      </c>
      <c r="M101" s="34">
        <v>0</v>
      </c>
      <c r="N101" s="27"/>
      <c r="O101" s="24"/>
      <c r="P101" s="24"/>
      <c r="Q101" s="25">
        <v>30</v>
      </c>
      <c r="R101" s="24"/>
      <c r="S101" s="25"/>
      <c r="T101" s="25"/>
      <c r="U101" s="25"/>
      <c r="V101" s="26"/>
      <c r="W101" s="27">
        <f t="shared" si="41"/>
        <v>30</v>
      </c>
      <c r="X101" s="34">
        <v>0</v>
      </c>
      <c r="Y101" s="27" t="s">
        <v>55</v>
      </c>
      <c r="Z101" s="35">
        <f t="shared" si="39"/>
        <v>30</v>
      </c>
      <c r="AA101" s="245">
        <f t="shared" si="40"/>
        <v>0</v>
      </c>
      <c r="AB101" s="217"/>
    </row>
    <row r="102" spans="1:28" ht="15.75" thickBot="1">
      <c r="A102" s="62">
        <v>8</v>
      </c>
      <c r="B102" s="196" t="s">
        <v>65</v>
      </c>
      <c r="C102" s="96"/>
      <c r="D102" s="41"/>
      <c r="E102" s="19">
        <v>30</v>
      </c>
      <c r="F102" s="19"/>
      <c r="G102" s="19"/>
      <c r="H102" s="19"/>
      <c r="I102" s="19"/>
      <c r="J102" s="19"/>
      <c r="K102" s="22"/>
      <c r="L102" s="27">
        <f>SUM(D102:K102)</f>
        <v>30</v>
      </c>
      <c r="M102" s="34">
        <v>6</v>
      </c>
      <c r="N102" s="27" t="s">
        <v>4</v>
      </c>
      <c r="O102" s="24"/>
      <c r="P102" s="24">
        <v>30</v>
      </c>
      <c r="Q102" s="25"/>
      <c r="R102" s="24"/>
      <c r="S102" s="25"/>
      <c r="T102" s="25"/>
      <c r="U102" s="25"/>
      <c r="V102" s="26"/>
      <c r="W102" s="27">
        <f>SUM(O102:V102)</f>
        <v>30</v>
      </c>
      <c r="X102" s="34">
        <v>6</v>
      </c>
      <c r="Y102" s="27" t="s">
        <v>4</v>
      </c>
      <c r="Z102" s="35">
        <f>SUM(D102:K102)+SUM(O102:V102)</f>
        <v>60</v>
      </c>
      <c r="AA102" s="245">
        <f>SUM(M102+X102)</f>
        <v>12</v>
      </c>
      <c r="AB102" s="217"/>
    </row>
    <row r="103" spans="1:28" ht="15.75" thickBot="1">
      <c r="A103" s="62"/>
      <c r="B103" s="95" t="s">
        <v>5</v>
      </c>
      <c r="C103" s="96"/>
      <c r="D103" s="28">
        <f t="shared" ref="D103:K103" si="42">SUM(D94:D102)</f>
        <v>115</v>
      </c>
      <c r="E103" s="28">
        <f t="shared" si="42"/>
        <v>60</v>
      </c>
      <c r="F103" s="28">
        <f t="shared" si="42"/>
        <v>40</v>
      </c>
      <c r="G103" s="28">
        <f t="shared" si="42"/>
        <v>0</v>
      </c>
      <c r="H103" s="28">
        <f t="shared" si="42"/>
        <v>0</v>
      </c>
      <c r="I103" s="28">
        <f t="shared" si="42"/>
        <v>0</v>
      </c>
      <c r="J103" s="28">
        <f t="shared" si="42"/>
        <v>0</v>
      </c>
      <c r="K103" s="28">
        <f t="shared" si="42"/>
        <v>0</v>
      </c>
      <c r="L103" s="28">
        <f>SUM(D103:K103)</f>
        <v>215</v>
      </c>
      <c r="M103" s="28">
        <f>SUM(M94:M102)</f>
        <v>19</v>
      </c>
      <c r="N103" s="29"/>
      <c r="O103" s="28">
        <f t="shared" ref="O103:V103" si="43">SUM(O94:O102)</f>
        <v>20</v>
      </c>
      <c r="P103" s="28">
        <f t="shared" si="43"/>
        <v>60</v>
      </c>
      <c r="Q103" s="28">
        <f t="shared" si="43"/>
        <v>80</v>
      </c>
      <c r="R103" s="28">
        <f t="shared" si="43"/>
        <v>0</v>
      </c>
      <c r="S103" s="28">
        <f t="shared" si="43"/>
        <v>0</v>
      </c>
      <c r="T103" s="28">
        <f t="shared" si="43"/>
        <v>0</v>
      </c>
      <c r="U103" s="28">
        <f t="shared" si="43"/>
        <v>0</v>
      </c>
      <c r="V103" s="28">
        <f t="shared" si="43"/>
        <v>0</v>
      </c>
      <c r="W103" s="28">
        <f>SUM(O103:V103)</f>
        <v>160</v>
      </c>
      <c r="X103" s="28">
        <f>SUM(X94:X102)</f>
        <v>14</v>
      </c>
      <c r="Y103" s="29"/>
      <c r="Z103" s="29">
        <f>SUM(Z94:Z102)</f>
        <v>375</v>
      </c>
      <c r="AA103" s="168">
        <f t="shared" si="40"/>
        <v>33</v>
      </c>
      <c r="AB103" s="217"/>
    </row>
    <row r="104" spans="1:28" ht="15">
      <c r="A104" s="73"/>
      <c r="B104" s="87"/>
      <c r="C104" s="108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1"/>
      <c r="AB104" s="217"/>
    </row>
    <row r="105" spans="1:28" s="113" customFormat="1" ht="15.75" thickBot="1">
      <c r="A105" s="112"/>
      <c r="B105" s="112" t="s">
        <v>141</v>
      </c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217"/>
    </row>
    <row r="106" spans="1:28" ht="15" thickBot="1">
      <c r="A106" s="308" t="s">
        <v>0</v>
      </c>
      <c r="B106" s="308" t="s">
        <v>8</v>
      </c>
      <c r="C106" s="309" t="s">
        <v>7</v>
      </c>
      <c r="D106" s="312" t="s">
        <v>1</v>
      </c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4" t="s">
        <v>34</v>
      </c>
      <c r="AA106" s="316" t="s">
        <v>9</v>
      </c>
      <c r="AB106" s="275" t="s">
        <v>180</v>
      </c>
    </row>
    <row r="107" spans="1:28" ht="15" thickBot="1">
      <c r="A107" s="308"/>
      <c r="B107" s="308"/>
      <c r="C107" s="310"/>
      <c r="D107" s="319" t="s">
        <v>57</v>
      </c>
      <c r="E107" s="320"/>
      <c r="F107" s="320"/>
      <c r="G107" s="320"/>
      <c r="H107" s="320"/>
      <c r="I107" s="320"/>
      <c r="J107" s="320"/>
      <c r="K107" s="320"/>
      <c r="L107" s="320"/>
      <c r="M107" s="320"/>
      <c r="N107" s="257"/>
      <c r="O107" s="321" t="s">
        <v>58</v>
      </c>
      <c r="P107" s="320"/>
      <c r="Q107" s="320"/>
      <c r="R107" s="320"/>
      <c r="S107" s="320"/>
      <c r="T107" s="320"/>
      <c r="U107" s="320"/>
      <c r="V107" s="321"/>
      <c r="W107" s="320"/>
      <c r="X107" s="320"/>
      <c r="Y107" s="320"/>
      <c r="Z107" s="315"/>
      <c r="AA107" s="324"/>
      <c r="AB107" s="276"/>
    </row>
    <row r="108" spans="1:28" ht="99" customHeight="1" thickBot="1">
      <c r="A108" s="308"/>
      <c r="B108" s="308"/>
      <c r="C108" s="311"/>
      <c r="D108" s="58" t="s">
        <v>14</v>
      </c>
      <c r="E108" s="58" t="s">
        <v>15</v>
      </c>
      <c r="F108" s="58" t="s">
        <v>16</v>
      </c>
      <c r="G108" s="58" t="s">
        <v>17</v>
      </c>
      <c r="H108" s="58" t="s">
        <v>18</v>
      </c>
      <c r="I108" s="58" t="s">
        <v>19</v>
      </c>
      <c r="J108" s="58" t="s">
        <v>20</v>
      </c>
      <c r="K108" s="59" t="s">
        <v>32</v>
      </c>
      <c r="L108" s="58" t="s">
        <v>31</v>
      </c>
      <c r="M108" s="68" t="s">
        <v>2</v>
      </c>
      <c r="N108" s="256" t="s">
        <v>36</v>
      </c>
      <c r="O108" s="58" t="s">
        <v>14</v>
      </c>
      <c r="P108" s="58" t="s">
        <v>15</v>
      </c>
      <c r="Q108" s="58" t="s">
        <v>16</v>
      </c>
      <c r="R108" s="58" t="s">
        <v>17</v>
      </c>
      <c r="S108" s="58" t="s">
        <v>18</v>
      </c>
      <c r="T108" s="58" t="s">
        <v>19</v>
      </c>
      <c r="U108" s="58" t="s">
        <v>20</v>
      </c>
      <c r="V108" s="58" t="s">
        <v>37</v>
      </c>
      <c r="W108" s="58" t="s">
        <v>31</v>
      </c>
      <c r="X108" s="68" t="s">
        <v>2</v>
      </c>
      <c r="Y108" s="256" t="s">
        <v>36</v>
      </c>
      <c r="Z108" s="315"/>
      <c r="AA108" s="325"/>
      <c r="AB108" s="276"/>
    </row>
    <row r="109" spans="1:28" ht="30">
      <c r="A109" s="60">
        <v>1</v>
      </c>
      <c r="B109" s="136" t="s">
        <v>133</v>
      </c>
      <c r="C109" s="237" t="s">
        <v>213</v>
      </c>
      <c r="D109" s="170">
        <v>15</v>
      </c>
      <c r="E109" s="45"/>
      <c r="F109" s="19"/>
      <c r="G109" s="19"/>
      <c r="H109" s="19"/>
      <c r="I109" s="19"/>
      <c r="J109" s="19"/>
      <c r="K109" s="22"/>
      <c r="L109" s="27">
        <f t="shared" ref="L109:L119" si="44">SUM(D109:K109)</f>
        <v>15</v>
      </c>
      <c r="M109" s="34">
        <v>1</v>
      </c>
      <c r="N109" s="27" t="s">
        <v>4</v>
      </c>
      <c r="O109" s="18"/>
      <c r="P109" s="37"/>
      <c r="Q109" s="19"/>
      <c r="R109" s="17"/>
      <c r="S109" s="17"/>
      <c r="T109" s="17"/>
      <c r="U109" s="17"/>
      <c r="V109" s="23"/>
      <c r="W109" s="44">
        <f>SUM(O109:V109)</f>
        <v>0</v>
      </c>
      <c r="X109" s="34">
        <v>0</v>
      </c>
      <c r="Y109" s="20"/>
      <c r="Z109" s="33">
        <f>SUM(D109:K109)+SUM(O109:V109)</f>
        <v>15</v>
      </c>
      <c r="AA109" s="242">
        <f t="shared" ref="AA109:AA120" si="45">SUM(M109+X109)</f>
        <v>1</v>
      </c>
      <c r="AB109" s="216">
        <v>10</v>
      </c>
    </row>
    <row r="110" spans="1:28" ht="21" customHeight="1">
      <c r="A110" s="61">
        <v>2</v>
      </c>
      <c r="B110" s="137" t="s">
        <v>134</v>
      </c>
      <c r="C110" s="145" t="s">
        <v>142</v>
      </c>
      <c r="D110" s="170">
        <v>20</v>
      </c>
      <c r="E110" s="45"/>
      <c r="F110" s="19">
        <v>10</v>
      </c>
      <c r="G110" s="19"/>
      <c r="H110" s="19"/>
      <c r="I110" s="19"/>
      <c r="J110" s="19"/>
      <c r="K110" s="22"/>
      <c r="L110" s="27">
        <f t="shared" si="44"/>
        <v>30</v>
      </c>
      <c r="M110" s="34">
        <v>3</v>
      </c>
      <c r="N110" s="20" t="s">
        <v>3</v>
      </c>
      <c r="O110" s="18"/>
      <c r="P110" s="37"/>
      <c r="Q110" s="19"/>
      <c r="R110" s="25"/>
      <c r="S110" s="25"/>
      <c r="T110" s="25"/>
      <c r="U110" s="25"/>
      <c r="V110" s="26"/>
      <c r="W110" s="44">
        <f t="shared" ref="W110:W119" si="46">SUM(O110:V110)</f>
        <v>0</v>
      </c>
      <c r="X110" s="34">
        <v>0</v>
      </c>
      <c r="Y110" s="20"/>
      <c r="Z110" s="35">
        <f t="shared" ref="Z110:Z119" si="47">SUM(D110:K110)+SUM(O110:V110)</f>
        <v>30</v>
      </c>
      <c r="AA110" s="243">
        <f t="shared" si="45"/>
        <v>3</v>
      </c>
      <c r="AB110" s="216">
        <v>45</v>
      </c>
    </row>
    <row r="111" spans="1:28" ht="24.75" customHeight="1">
      <c r="A111" s="61">
        <v>3</v>
      </c>
      <c r="B111" s="137" t="s">
        <v>135</v>
      </c>
      <c r="C111" s="145" t="s">
        <v>214</v>
      </c>
      <c r="D111" s="170">
        <v>20</v>
      </c>
      <c r="E111" s="45"/>
      <c r="F111" s="19">
        <v>10</v>
      </c>
      <c r="G111" s="19"/>
      <c r="H111" s="19"/>
      <c r="I111" s="19"/>
      <c r="J111" s="19"/>
      <c r="K111" s="22"/>
      <c r="L111" s="27">
        <f t="shared" si="44"/>
        <v>30</v>
      </c>
      <c r="M111" s="34">
        <v>3</v>
      </c>
      <c r="N111" s="20" t="s">
        <v>3</v>
      </c>
      <c r="O111" s="24"/>
      <c r="P111" s="25"/>
      <c r="Q111" s="25"/>
      <c r="R111" s="24"/>
      <c r="S111" s="25"/>
      <c r="T111" s="25"/>
      <c r="U111" s="25"/>
      <c r="V111" s="26"/>
      <c r="W111" s="44">
        <f t="shared" si="46"/>
        <v>0</v>
      </c>
      <c r="X111" s="34">
        <v>0</v>
      </c>
      <c r="Y111" s="27"/>
      <c r="Z111" s="35">
        <f t="shared" si="47"/>
        <v>30</v>
      </c>
      <c r="AA111" s="243">
        <f t="shared" si="45"/>
        <v>3</v>
      </c>
      <c r="AB111" s="216">
        <v>45</v>
      </c>
    </row>
    <row r="112" spans="1:28" ht="21.75" customHeight="1">
      <c r="A112" s="61">
        <v>4</v>
      </c>
      <c r="B112" s="137" t="s">
        <v>136</v>
      </c>
      <c r="C112" s="145" t="s">
        <v>61</v>
      </c>
      <c r="D112" s="170">
        <v>15</v>
      </c>
      <c r="E112" s="45"/>
      <c r="F112" s="19"/>
      <c r="G112" s="19"/>
      <c r="H112" s="19"/>
      <c r="I112" s="19"/>
      <c r="J112" s="19"/>
      <c r="K112" s="22"/>
      <c r="L112" s="27">
        <f t="shared" si="44"/>
        <v>15</v>
      </c>
      <c r="M112" s="34">
        <v>1</v>
      </c>
      <c r="N112" s="27" t="s">
        <v>4</v>
      </c>
      <c r="O112" s="24"/>
      <c r="P112" s="25"/>
      <c r="Q112" s="25"/>
      <c r="R112" s="24"/>
      <c r="S112" s="25"/>
      <c r="T112" s="25"/>
      <c r="U112" s="25"/>
      <c r="V112" s="26"/>
      <c r="W112" s="44">
        <f t="shared" si="46"/>
        <v>0</v>
      </c>
      <c r="X112" s="20">
        <v>0</v>
      </c>
      <c r="Y112" s="27"/>
      <c r="Z112" s="35">
        <f t="shared" si="47"/>
        <v>15</v>
      </c>
      <c r="AA112" s="243">
        <f t="shared" si="45"/>
        <v>1</v>
      </c>
      <c r="AB112" s="216">
        <v>10</v>
      </c>
    </row>
    <row r="113" spans="1:28" ht="22.5" customHeight="1">
      <c r="A113" s="61">
        <v>5</v>
      </c>
      <c r="B113" s="138" t="s">
        <v>137</v>
      </c>
      <c r="C113" s="145" t="s">
        <v>142</v>
      </c>
      <c r="D113" s="170"/>
      <c r="E113" s="45"/>
      <c r="F113" s="19"/>
      <c r="G113" s="19"/>
      <c r="H113" s="19"/>
      <c r="I113" s="19"/>
      <c r="J113" s="19"/>
      <c r="K113" s="22"/>
      <c r="L113" s="27">
        <f t="shared" si="44"/>
        <v>0</v>
      </c>
      <c r="M113" s="34">
        <v>0</v>
      </c>
      <c r="N113" s="20"/>
      <c r="O113" s="24">
        <v>15</v>
      </c>
      <c r="P113" s="25"/>
      <c r="Q113" s="25">
        <v>15</v>
      </c>
      <c r="R113" s="24"/>
      <c r="S113" s="25"/>
      <c r="T113" s="25"/>
      <c r="U113" s="25"/>
      <c r="V113" s="26"/>
      <c r="W113" s="44">
        <f t="shared" si="46"/>
        <v>30</v>
      </c>
      <c r="X113" s="34">
        <v>2</v>
      </c>
      <c r="Y113" s="27" t="s">
        <v>4</v>
      </c>
      <c r="Z113" s="35">
        <f t="shared" si="47"/>
        <v>30</v>
      </c>
      <c r="AA113" s="243">
        <f t="shared" si="45"/>
        <v>2</v>
      </c>
      <c r="AB113" s="216">
        <v>20</v>
      </c>
    </row>
    <row r="114" spans="1:28" ht="24" customHeight="1">
      <c r="A114" s="61">
        <v>6</v>
      </c>
      <c r="B114" s="137" t="s">
        <v>138</v>
      </c>
      <c r="C114" s="157" t="s">
        <v>206</v>
      </c>
      <c r="D114" s="170">
        <v>15</v>
      </c>
      <c r="E114" s="45"/>
      <c r="F114" s="19">
        <v>10</v>
      </c>
      <c r="G114" s="19"/>
      <c r="H114" s="19"/>
      <c r="I114" s="19"/>
      <c r="J114" s="19"/>
      <c r="K114" s="22"/>
      <c r="L114" s="27">
        <f t="shared" si="44"/>
        <v>25</v>
      </c>
      <c r="M114" s="34">
        <v>1</v>
      </c>
      <c r="N114" s="27" t="s">
        <v>4</v>
      </c>
      <c r="O114" s="25"/>
      <c r="P114" s="25"/>
      <c r="Q114" s="25"/>
      <c r="R114" s="24"/>
      <c r="S114" s="25"/>
      <c r="T114" s="25"/>
      <c r="U114" s="25"/>
      <c r="V114" s="26"/>
      <c r="W114" s="44">
        <f t="shared" si="46"/>
        <v>0</v>
      </c>
      <c r="X114" s="20">
        <v>0</v>
      </c>
      <c r="Y114" s="27"/>
      <c r="Z114" s="35">
        <f t="shared" si="47"/>
        <v>25</v>
      </c>
      <c r="AA114" s="243">
        <f t="shared" si="45"/>
        <v>1</v>
      </c>
      <c r="AB114" s="216">
        <v>0</v>
      </c>
    </row>
    <row r="115" spans="1:28" ht="24.75" customHeight="1">
      <c r="A115" s="61">
        <v>7</v>
      </c>
      <c r="B115" s="137" t="s">
        <v>139</v>
      </c>
      <c r="C115" s="157" t="s">
        <v>206</v>
      </c>
      <c r="D115" s="41"/>
      <c r="E115" s="19"/>
      <c r="F115" s="19"/>
      <c r="G115" s="19"/>
      <c r="H115" s="19"/>
      <c r="I115" s="19"/>
      <c r="J115" s="19"/>
      <c r="K115" s="22"/>
      <c r="L115" s="27">
        <f t="shared" si="44"/>
        <v>0</v>
      </c>
      <c r="M115" s="34">
        <v>0</v>
      </c>
      <c r="N115" s="27"/>
      <c r="O115" s="24">
        <v>20</v>
      </c>
      <c r="P115" s="25"/>
      <c r="Q115" s="25">
        <v>10</v>
      </c>
      <c r="R115" s="24"/>
      <c r="S115" s="25"/>
      <c r="T115" s="25"/>
      <c r="U115" s="25"/>
      <c r="V115" s="26"/>
      <c r="W115" s="44">
        <f t="shared" si="46"/>
        <v>30</v>
      </c>
      <c r="X115" s="34">
        <v>3</v>
      </c>
      <c r="Y115" s="20" t="s">
        <v>3</v>
      </c>
      <c r="Z115" s="35">
        <f t="shared" si="47"/>
        <v>30</v>
      </c>
      <c r="AA115" s="243">
        <f t="shared" si="45"/>
        <v>3</v>
      </c>
      <c r="AB115" s="216">
        <v>45</v>
      </c>
    </row>
    <row r="116" spans="1:28" ht="22.5" customHeight="1">
      <c r="A116" s="61">
        <v>8</v>
      </c>
      <c r="B116" s="137" t="s">
        <v>140</v>
      </c>
      <c r="C116" s="145" t="s">
        <v>148</v>
      </c>
      <c r="D116" s="41"/>
      <c r="E116" s="19"/>
      <c r="F116" s="19"/>
      <c r="G116" s="19"/>
      <c r="H116" s="19"/>
      <c r="I116" s="19"/>
      <c r="J116" s="19"/>
      <c r="K116" s="22"/>
      <c r="L116" s="27">
        <f t="shared" si="44"/>
        <v>0</v>
      </c>
      <c r="M116" s="34">
        <v>0</v>
      </c>
      <c r="N116" s="27"/>
      <c r="O116" s="24">
        <v>20</v>
      </c>
      <c r="P116" s="24"/>
      <c r="Q116" s="25"/>
      <c r="R116" s="24"/>
      <c r="S116" s="25"/>
      <c r="T116" s="25"/>
      <c r="U116" s="25"/>
      <c r="V116" s="26"/>
      <c r="W116" s="44">
        <f t="shared" si="46"/>
        <v>20</v>
      </c>
      <c r="X116" s="34">
        <v>1</v>
      </c>
      <c r="Y116" s="27" t="s">
        <v>4</v>
      </c>
      <c r="Z116" s="35">
        <f t="shared" si="47"/>
        <v>20</v>
      </c>
      <c r="AA116" s="243">
        <f t="shared" si="45"/>
        <v>1</v>
      </c>
      <c r="AB116" s="216">
        <v>5</v>
      </c>
    </row>
    <row r="117" spans="1:28" ht="19.5" customHeight="1">
      <c r="A117" s="61">
        <v>9</v>
      </c>
      <c r="B117" s="230" t="s">
        <v>171</v>
      </c>
      <c r="C117" s="239" t="s">
        <v>232</v>
      </c>
      <c r="D117" s="41">
        <v>30</v>
      </c>
      <c r="E117" s="19">
        <v>30</v>
      </c>
      <c r="F117" s="19"/>
      <c r="G117" s="19"/>
      <c r="H117" s="19"/>
      <c r="I117" s="19"/>
      <c r="J117" s="19"/>
      <c r="K117" s="22"/>
      <c r="L117" s="27">
        <v>60</v>
      </c>
      <c r="M117" s="34">
        <v>3</v>
      </c>
      <c r="N117" s="27" t="s">
        <v>4</v>
      </c>
      <c r="O117" s="24"/>
      <c r="P117" s="24"/>
      <c r="Q117" s="25"/>
      <c r="R117" s="24"/>
      <c r="S117" s="25"/>
      <c r="T117" s="25"/>
      <c r="U117" s="25"/>
      <c r="V117" s="26"/>
      <c r="W117" s="44"/>
      <c r="X117" s="34"/>
      <c r="Y117" s="27"/>
      <c r="Z117" s="35">
        <v>60</v>
      </c>
      <c r="AA117" s="243">
        <f>SUM(M117)</f>
        <v>3</v>
      </c>
      <c r="AB117" s="216">
        <v>15</v>
      </c>
    </row>
    <row r="118" spans="1:28" ht="23.25" customHeight="1">
      <c r="A118" s="61">
        <v>10</v>
      </c>
      <c r="B118" s="230" t="s">
        <v>172</v>
      </c>
      <c r="C118" s="157" t="s">
        <v>206</v>
      </c>
      <c r="D118" s="41"/>
      <c r="E118" s="19"/>
      <c r="F118" s="19"/>
      <c r="G118" s="19"/>
      <c r="H118" s="19"/>
      <c r="I118" s="19"/>
      <c r="J118" s="19"/>
      <c r="K118" s="22"/>
      <c r="L118" s="27"/>
      <c r="M118" s="34"/>
      <c r="N118" s="27"/>
      <c r="O118" s="24">
        <v>30</v>
      </c>
      <c r="P118" s="24">
        <v>30</v>
      </c>
      <c r="Q118" s="25"/>
      <c r="R118" s="24"/>
      <c r="S118" s="25"/>
      <c r="T118" s="25"/>
      <c r="U118" s="25"/>
      <c r="V118" s="26"/>
      <c r="W118" s="44">
        <f t="shared" si="46"/>
        <v>60</v>
      </c>
      <c r="X118" s="34">
        <v>3</v>
      </c>
      <c r="Y118" s="27" t="s">
        <v>4</v>
      </c>
      <c r="Z118" s="35">
        <f t="shared" si="47"/>
        <v>60</v>
      </c>
      <c r="AA118" s="243">
        <f t="shared" si="45"/>
        <v>3</v>
      </c>
      <c r="AB118" s="216">
        <v>15</v>
      </c>
    </row>
    <row r="119" spans="1:28" ht="15.75" thickBot="1">
      <c r="A119" s="61">
        <v>11</v>
      </c>
      <c r="B119" s="114" t="s">
        <v>65</v>
      </c>
      <c r="C119" s="240"/>
      <c r="D119" s="41"/>
      <c r="E119" s="19">
        <v>30</v>
      </c>
      <c r="F119" s="19"/>
      <c r="G119" s="19"/>
      <c r="H119" s="19"/>
      <c r="I119" s="19"/>
      <c r="J119" s="19"/>
      <c r="K119" s="22"/>
      <c r="L119" s="27">
        <f t="shared" si="44"/>
        <v>30</v>
      </c>
      <c r="M119" s="34">
        <v>6</v>
      </c>
      <c r="N119" s="27" t="s">
        <v>4</v>
      </c>
      <c r="O119" s="24"/>
      <c r="P119" s="24">
        <v>30</v>
      </c>
      <c r="Q119" s="25"/>
      <c r="R119" s="24"/>
      <c r="S119" s="25"/>
      <c r="T119" s="25"/>
      <c r="U119" s="25"/>
      <c r="V119" s="26"/>
      <c r="W119" s="44">
        <f t="shared" si="46"/>
        <v>30</v>
      </c>
      <c r="X119" s="34">
        <v>6</v>
      </c>
      <c r="Y119" s="27" t="s">
        <v>4</v>
      </c>
      <c r="Z119" s="35">
        <f t="shared" si="47"/>
        <v>60</v>
      </c>
      <c r="AA119" s="245">
        <f t="shared" si="45"/>
        <v>12</v>
      </c>
      <c r="AB119" s="217"/>
    </row>
    <row r="120" spans="1:28" ht="15.75" thickBot="1">
      <c r="A120" s="62"/>
      <c r="B120" s="95" t="s">
        <v>5</v>
      </c>
      <c r="C120" s="96"/>
      <c r="D120" s="28">
        <f t="shared" ref="D120:K120" si="48">SUM(D108:D119)</f>
        <v>115</v>
      </c>
      <c r="E120" s="28">
        <f t="shared" si="48"/>
        <v>60</v>
      </c>
      <c r="F120" s="28">
        <f t="shared" si="48"/>
        <v>30</v>
      </c>
      <c r="G120" s="28">
        <f t="shared" si="48"/>
        <v>0</v>
      </c>
      <c r="H120" s="28">
        <f t="shared" si="48"/>
        <v>0</v>
      </c>
      <c r="I120" s="28">
        <f t="shared" si="48"/>
        <v>0</v>
      </c>
      <c r="J120" s="28">
        <f t="shared" si="48"/>
        <v>0</v>
      </c>
      <c r="K120" s="28">
        <f t="shared" si="48"/>
        <v>0</v>
      </c>
      <c r="L120" s="28">
        <f>SUM(D120:K120)</f>
        <v>205</v>
      </c>
      <c r="M120" s="28">
        <f>SUM(M108:M119)</f>
        <v>18</v>
      </c>
      <c r="N120" s="29"/>
      <c r="O120" s="28">
        <f t="shared" ref="O120:V120" si="49">SUM(O108:O119)</f>
        <v>85</v>
      </c>
      <c r="P120" s="28">
        <f t="shared" si="49"/>
        <v>60</v>
      </c>
      <c r="Q120" s="28">
        <f t="shared" si="49"/>
        <v>25</v>
      </c>
      <c r="R120" s="28">
        <f t="shared" si="49"/>
        <v>0</v>
      </c>
      <c r="S120" s="28">
        <f t="shared" si="49"/>
        <v>0</v>
      </c>
      <c r="T120" s="28">
        <f t="shared" si="49"/>
        <v>0</v>
      </c>
      <c r="U120" s="28">
        <f t="shared" si="49"/>
        <v>0</v>
      </c>
      <c r="V120" s="28">
        <f t="shared" si="49"/>
        <v>0</v>
      </c>
      <c r="W120" s="28">
        <f>SUM(O120:V120)</f>
        <v>170</v>
      </c>
      <c r="X120" s="28">
        <f>SUM(X108:X119)</f>
        <v>15</v>
      </c>
      <c r="Y120" s="29"/>
      <c r="Z120" s="29">
        <f>SUM(Z108:Z119)</f>
        <v>375</v>
      </c>
      <c r="AA120" s="168">
        <f t="shared" si="45"/>
        <v>33</v>
      </c>
      <c r="AB120" s="217"/>
    </row>
    <row r="121" spans="1:28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249"/>
    </row>
    <row r="124" spans="1:28" ht="15">
      <c r="N124" s="1" t="s">
        <v>40</v>
      </c>
    </row>
  </sheetData>
  <mergeCells count="76">
    <mergeCell ref="Z92:Z94"/>
    <mergeCell ref="AA92:AA94"/>
    <mergeCell ref="AB92:AB94"/>
    <mergeCell ref="D93:M93"/>
    <mergeCell ref="O93:Y93"/>
    <mergeCell ref="Z106:Z108"/>
    <mergeCell ref="AA106:AA108"/>
    <mergeCell ref="AB106:AB108"/>
    <mergeCell ref="D107:M107"/>
    <mergeCell ref="O107:Y107"/>
    <mergeCell ref="A92:A94"/>
    <mergeCell ref="B92:B94"/>
    <mergeCell ref="C92:C94"/>
    <mergeCell ref="D92:Y92"/>
    <mergeCell ref="A106:A108"/>
    <mergeCell ref="B106:B108"/>
    <mergeCell ref="C106:C108"/>
    <mergeCell ref="D106:Y106"/>
    <mergeCell ref="Z76:Z78"/>
    <mergeCell ref="AA76:AA78"/>
    <mergeCell ref="AB76:AB78"/>
    <mergeCell ref="D77:M77"/>
    <mergeCell ref="O77:Y77"/>
    <mergeCell ref="D62:M62"/>
    <mergeCell ref="O62:Y62"/>
    <mergeCell ref="A76:A78"/>
    <mergeCell ref="B76:B78"/>
    <mergeCell ref="C76:C78"/>
    <mergeCell ref="D76:Y76"/>
    <mergeCell ref="AA44:AA46"/>
    <mergeCell ref="AB44:AB46"/>
    <mergeCell ref="D45:M45"/>
    <mergeCell ref="O45:Y45"/>
    <mergeCell ref="A61:A63"/>
    <mergeCell ref="B61:B63"/>
    <mergeCell ref="C61:C63"/>
    <mergeCell ref="D61:Y61"/>
    <mergeCell ref="Z61:Z63"/>
    <mergeCell ref="AA61:AA63"/>
    <mergeCell ref="A44:A46"/>
    <mergeCell ref="B44:B46"/>
    <mergeCell ref="C44:C46"/>
    <mergeCell ref="D44:Y44"/>
    <mergeCell ref="Z44:Z46"/>
    <mergeCell ref="AB61:AB63"/>
    <mergeCell ref="Z28:Z30"/>
    <mergeCell ref="AA28:AA30"/>
    <mergeCell ref="AB28:AB30"/>
    <mergeCell ref="D29:M29"/>
    <mergeCell ref="O29:Y29"/>
    <mergeCell ref="D24:V24"/>
    <mergeCell ref="D25:K25"/>
    <mergeCell ref="O25:V25"/>
    <mergeCell ref="A28:A30"/>
    <mergeCell ref="B28:B30"/>
    <mergeCell ref="C28:C30"/>
    <mergeCell ref="D28:Y28"/>
    <mergeCell ref="Z10:Z12"/>
    <mergeCell ref="AA10:AA12"/>
    <mergeCell ref="AB10:AB12"/>
    <mergeCell ref="D11:M11"/>
    <mergeCell ref="O11:Y11"/>
    <mergeCell ref="D23:K23"/>
    <mergeCell ref="O23:V2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3.937007874015748E-2" top="0.55118110236220474" bottom="0.39370078740157483" header="0.31496062992125984" footer="0.31496062992125984"/>
  <pageSetup paperSize="9" scale="35" orientation="landscape" r:id="rId1"/>
  <rowBreaks count="3" manualBreakCount="3">
    <brk id="26" max="16383" man="1"/>
    <brk id="59" max="16383" man="1"/>
    <brk id="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41"/>
  <sheetViews>
    <sheetView view="pageBreakPreview" zoomScaleSheetLayoutView="100" workbookViewId="0">
      <selection activeCell="C8" sqref="C8"/>
    </sheetView>
  </sheetViews>
  <sheetFormatPr defaultRowHeight="12.75"/>
  <cols>
    <col min="1" max="1" width="3.5703125" customWidth="1"/>
    <col min="2" max="2" width="45.42578125" customWidth="1"/>
    <col min="3" max="3" width="39.140625" customWidth="1"/>
    <col min="4" max="4" width="4.85546875" customWidth="1"/>
    <col min="5" max="5" width="4.28515625" customWidth="1"/>
    <col min="6" max="6" width="5.42578125" customWidth="1"/>
    <col min="7" max="7" width="4.85546875" customWidth="1"/>
    <col min="8" max="8" width="3.42578125" customWidth="1"/>
    <col min="9" max="9" width="3.85546875" customWidth="1"/>
    <col min="10" max="10" width="4.5703125" customWidth="1"/>
    <col min="11" max="11" width="5.85546875" customWidth="1"/>
    <col min="12" max="12" width="4.28515625" customWidth="1"/>
    <col min="13" max="13" width="3.42578125" customWidth="1"/>
    <col min="14" max="14" width="20.42578125" customWidth="1"/>
    <col min="15" max="15" width="4.5703125" customWidth="1"/>
    <col min="16" max="16" width="4.140625" customWidth="1"/>
    <col min="17" max="17" width="4.7109375" customWidth="1"/>
    <col min="18" max="19" width="3.5703125" customWidth="1"/>
    <col min="20" max="20" width="4.28515625" customWidth="1"/>
    <col min="21" max="21" width="3.85546875" customWidth="1"/>
    <col min="22" max="22" width="5.42578125" customWidth="1"/>
    <col min="23" max="23" width="5.7109375" customWidth="1"/>
    <col min="24" max="24" width="3.28515625" customWidth="1"/>
    <col min="25" max="25" width="12.140625" customWidth="1"/>
    <col min="26" max="26" width="5.85546875" customWidth="1"/>
    <col min="27" max="27" width="5.28515625" customWidth="1"/>
    <col min="28" max="28" width="9.140625" style="164"/>
  </cols>
  <sheetData>
    <row r="1" spans="1:28" ht="16.5" customHeight="1">
      <c r="A1" s="2"/>
      <c r="B1" s="97" t="s">
        <v>10</v>
      </c>
      <c r="C1" s="98" t="s">
        <v>43</v>
      </c>
      <c r="D1" s="69"/>
      <c r="E1" s="69"/>
      <c r="F1" s="82" t="s">
        <v>14</v>
      </c>
      <c r="G1" s="332" t="s">
        <v>23</v>
      </c>
      <c r="H1" s="333"/>
      <c r="I1" s="333"/>
      <c r="J1" s="334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8" ht="14.25" customHeight="1">
      <c r="A2" s="3"/>
      <c r="B2" s="99" t="s">
        <v>11</v>
      </c>
      <c r="C2" s="100" t="s">
        <v>59</v>
      </c>
      <c r="D2" s="69"/>
      <c r="E2" s="69"/>
      <c r="F2" s="83" t="s">
        <v>15</v>
      </c>
      <c r="G2" s="326" t="s">
        <v>29</v>
      </c>
      <c r="H2" s="327"/>
      <c r="I2" s="327"/>
      <c r="J2" s="328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8" ht="15" customHeight="1">
      <c r="A3" s="3"/>
      <c r="B3" s="99" t="s">
        <v>33</v>
      </c>
      <c r="C3" s="101" t="s">
        <v>44</v>
      </c>
      <c r="D3" s="69"/>
      <c r="E3" s="69"/>
      <c r="F3" s="83" t="s">
        <v>21</v>
      </c>
      <c r="G3" s="326" t="s">
        <v>24</v>
      </c>
      <c r="H3" s="327"/>
      <c r="I3" s="327"/>
      <c r="J3" s="328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8" ht="15" customHeight="1">
      <c r="A4" s="3"/>
      <c r="B4" s="99" t="s">
        <v>38</v>
      </c>
      <c r="C4" s="100" t="s">
        <v>63</v>
      </c>
      <c r="D4" s="69"/>
      <c r="E4" s="69"/>
      <c r="F4" s="83" t="s">
        <v>22</v>
      </c>
      <c r="G4" s="326" t="s">
        <v>25</v>
      </c>
      <c r="H4" s="327"/>
      <c r="I4" s="327"/>
      <c r="J4" s="328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8" ht="18.75" customHeight="1">
      <c r="A5" s="3"/>
      <c r="B5" s="99" t="s">
        <v>39</v>
      </c>
      <c r="C5" s="101" t="s">
        <v>64</v>
      </c>
      <c r="D5" s="69"/>
      <c r="E5" s="69"/>
      <c r="F5" s="83" t="s">
        <v>18</v>
      </c>
      <c r="G5" s="326" t="s">
        <v>26</v>
      </c>
      <c r="H5" s="327"/>
      <c r="I5" s="327"/>
      <c r="J5" s="328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28" ht="15" customHeight="1">
      <c r="A6" s="3"/>
      <c r="B6" s="99" t="s">
        <v>30</v>
      </c>
      <c r="C6" s="101" t="s">
        <v>132</v>
      </c>
      <c r="D6" s="69"/>
      <c r="E6" s="69"/>
      <c r="F6" s="83" t="s">
        <v>19</v>
      </c>
      <c r="G6" s="326" t="s">
        <v>27</v>
      </c>
      <c r="H6" s="327"/>
      <c r="I6" s="327"/>
      <c r="J6" s="328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1:28" ht="14.25" customHeight="1">
      <c r="A7" s="3"/>
      <c r="B7" s="99" t="s">
        <v>12</v>
      </c>
      <c r="C7" s="100" t="s">
        <v>41</v>
      </c>
      <c r="D7" s="69"/>
      <c r="E7" s="69"/>
      <c r="F7" s="83" t="s">
        <v>20</v>
      </c>
      <c r="G7" s="326" t="s">
        <v>6</v>
      </c>
      <c r="H7" s="327"/>
      <c r="I7" s="327"/>
      <c r="J7" s="328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8" ht="16.5" customHeight="1" thickBot="1">
      <c r="A8" s="3"/>
      <c r="B8" s="102" t="s">
        <v>13</v>
      </c>
      <c r="C8" s="214" t="s">
        <v>229</v>
      </c>
      <c r="D8" s="69"/>
      <c r="E8" s="69"/>
      <c r="F8" s="84" t="s">
        <v>32</v>
      </c>
      <c r="G8" s="329" t="s">
        <v>28</v>
      </c>
      <c r="H8" s="330"/>
      <c r="I8" s="330"/>
      <c r="J8" s="331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8" ht="19.5" thickBot="1">
      <c r="A9" s="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</row>
    <row r="10" spans="1:28" ht="15" thickBot="1">
      <c r="A10" s="299" t="s">
        <v>0</v>
      </c>
      <c r="B10" s="308" t="s">
        <v>8</v>
      </c>
      <c r="C10" s="309" t="s">
        <v>7</v>
      </c>
      <c r="D10" s="312" t="s">
        <v>1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4" t="s">
        <v>34</v>
      </c>
      <c r="AA10" s="316" t="s">
        <v>9</v>
      </c>
      <c r="AB10" s="275" t="s">
        <v>180</v>
      </c>
    </row>
    <row r="11" spans="1:28" ht="15" thickBot="1">
      <c r="A11" s="299"/>
      <c r="B11" s="308"/>
      <c r="C11" s="310"/>
      <c r="D11" s="319" t="s">
        <v>45</v>
      </c>
      <c r="E11" s="320"/>
      <c r="F11" s="320"/>
      <c r="G11" s="320"/>
      <c r="H11" s="320"/>
      <c r="I11" s="320"/>
      <c r="J11" s="320"/>
      <c r="K11" s="320"/>
      <c r="L11" s="320"/>
      <c r="M11" s="320"/>
      <c r="N11" s="81"/>
      <c r="O11" s="321" t="s">
        <v>46</v>
      </c>
      <c r="P11" s="320"/>
      <c r="Q11" s="320"/>
      <c r="R11" s="320"/>
      <c r="S11" s="320"/>
      <c r="T11" s="320"/>
      <c r="U11" s="320"/>
      <c r="V11" s="321"/>
      <c r="W11" s="320"/>
      <c r="X11" s="320"/>
      <c r="Y11" s="320"/>
      <c r="Z11" s="315"/>
      <c r="AA11" s="324"/>
      <c r="AB11" s="276"/>
    </row>
    <row r="12" spans="1:28" ht="87" customHeight="1" thickBot="1">
      <c r="A12" s="299"/>
      <c r="B12" s="308"/>
      <c r="C12" s="311"/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9" t="s">
        <v>32</v>
      </c>
      <c r="L12" s="58" t="s">
        <v>31</v>
      </c>
      <c r="M12" s="68" t="s">
        <v>2</v>
      </c>
      <c r="N12" s="80" t="s">
        <v>36</v>
      </c>
      <c r="O12" s="58" t="s">
        <v>14</v>
      </c>
      <c r="P12" s="58" t="s">
        <v>15</v>
      </c>
      <c r="Q12" s="58" t="s">
        <v>16</v>
      </c>
      <c r="R12" s="58" t="s">
        <v>17</v>
      </c>
      <c r="S12" s="58" t="s">
        <v>18</v>
      </c>
      <c r="T12" s="58" t="s">
        <v>19</v>
      </c>
      <c r="U12" s="58" t="s">
        <v>20</v>
      </c>
      <c r="V12" s="58" t="s">
        <v>37</v>
      </c>
      <c r="W12" s="58" t="s">
        <v>31</v>
      </c>
      <c r="X12" s="68" t="s">
        <v>2</v>
      </c>
      <c r="Y12" s="80" t="s">
        <v>36</v>
      </c>
      <c r="Z12" s="315"/>
      <c r="AA12" s="325"/>
      <c r="AB12" s="276"/>
    </row>
    <row r="13" spans="1:28" ht="30" customHeight="1">
      <c r="A13" s="32">
        <v>1</v>
      </c>
      <c r="B13" s="250" t="s">
        <v>67</v>
      </c>
      <c r="C13" s="90" t="s">
        <v>62</v>
      </c>
      <c r="D13" s="18">
        <v>20</v>
      </c>
      <c r="E13" s="37"/>
      <c r="F13" s="19"/>
      <c r="G13" s="19"/>
      <c r="H13" s="19"/>
      <c r="I13" s="19"/>
      <c r="J13" s="19"/>
      <c r="K13" s="19"/>
      <c r="L13" s="27">
        <f>SUM(D13+K13)</f>
        <v>20</v>
      </c>
      <c r="M13" s="34">
        <v>2</v>
      </c>
      <c r="N13" s="27" t="s">
        <v>4</v>
      </c>
      <c r="O13" s="18">
        <v>20</v>
      </c>
      <c r="P13" s="37"/>
      <c r="Q13" s="19"/>
      <c r="R13" s="17"/>
      <c r="S13" s="17"/>
      <c r="T13" s="17"/>
      <c r="U13" s="17"/>
      <c r="V13" s="17"/>
      <c r="W13" s="44">
        <f>SUM(O13:V13)</f>
        <v>20</v>
      </c>
      <c r="X13" s="34">
        <v>3</v>
      </c>
      <c r="Y13" s="20" t="s">
        <v>3</v>
      </c>
      <c r="Z13" s="33">
        <f t="shared" ref="Z13:Z30" si="0">SUM(D13:K13)+SUM(O13:V13)</f>
        <v>40</v>
      </c>
      <c r="AA13" s="55">
        <f t="shared" ref="AA13:AA30" si="1">SUM(M13+X13)</f>
        <v>5</v>
      </c>
      <c r="AB13" s="218">
        <v>80</v>
      </c>
    </row>
    <row r="14" spans="1:28" s="164" customFormat="1" ht="30" customHeight="1">
      <c r="A14" s="185">
        <v>2</v>
      </c>
      <c r="B14" s="169" t="s">
        <v>68</v>
      </c>
      <c r="C14" s="157" t="s">
        <v>206</v>
      </c>
      <c r="D14" s="160">
        <v>30</v>
      </c>
      <c r="E14" s="167"/>
      <c r="F14" s="161"/>
      <c r="G14" s="161"/>
      <c r="H14" s="161"/>
      <c r="I14" s="161"/>
      <c r="J14" s="161"/>
      <c r="K14" s="161">
        <v>30</v>
      </c>
      <c r="L14" s="146">
        <f t="shared" ref="L14:L27" si="2">SUM(D14+K14)</f>
        <v>60</v>
      </c>
      <c r="M14" s="163">
        <v>2</v>
      </c>
      <c r="N14" s="146" t="s">
        <v>4</v>
      </c>
      <c r="O14" s="147">
        <v>30</v>
      </c>
      <c r="P14" s="148"/>
      <c r="Q14" s="148"/>
      <c r="R14" s="148"/>
      <c r="S14" s="148"/>
      <c r="T14" s="148"/>
      <c r="U14" s="148"/>
      <c r="V14" s="148">
        <v>35</v>
      </c>
      <c r="W14" s="219">
        <f>SUM(O14:V14)</f>
        <v>65</v>
      </c>
      <c r="X14" s="152">
        <v>3</v>
      </c>
      <c r="Y14" s="152" t="s">
        <v>3</v>
      </c>
      <c r="Z14" s="153">
        <f t="shared" si="0"/>
        <v>125</v>
      </c>
      <c r="AA14" s="186">
        <f t="shared" si="1"/>
        <v>5</v>
      </c>
      <c r="AB14" s="153">
        <v>65</v>
      </c>
    </row>
    <row r="15" spans="1:28" ht="29.25" customHeight="1">
      <c r="A15" s="11">
        <v>3</v>
      </c>
      <c r="B15" s="224" t="s">
        <v>69</v>
      </c>
      <c r="C15" s="145" t="s">
        <v>212</v>
      </c>
      <c r="D15" s="18"/>
      <c r="E15" s="45"/>
      <c r="F15" s="19">
        <v>15</v>
      </c>
      <c r="G15" s="19"/>
      <c r="H15" s="19"/>
      <c r="I15" s="19"/>
      <c r="J15" s="19"/>
      <c r="K15" s="19">
        <v>35</v>
      </c>
      <c r="L15" s="27">
        <f>SUM(D15:K15)</f>
        <v>50</v>
      </c>
      <c r="M15" s="34">
        <v>2</v>
      </c>
      <c r="N15" s="27" t="s">
        <v>4</v>
      </c>
      <c r="O15" s="24"/>
      <c r="P15" s="25"/>
      <c r="Q15" s="25"/>
      <c r="R15" s="24"/>
      <c r="S15" s="25"/>
      <c r="T15" s="25"/>
      <c r="U15" s="25"/>
      <c r="V15" s="25"/>
      <c r="W15" s="44">
        <f t="shared" ref="W15:W29" si="3">SUM(O15)</f>
        <v>0</v>
      </c>
      <c r="X15" s="20">
        <v>0</v>
      </c>
      <c r="Y15" s="27"/>
      <c r="Z15" s="35">
        <f t="shared" si="0"/>
        <v>50</v>
      </c>
      <c r="AA15" s="56">
        <f t="shared" si="1"/>
        <v>2</v>
      </c>
      <c r="AB15" s="153">
        <v>35</v>
      </c>
    </row>
    <row r="16" spans="1:28" ht="22.5" customHeight="1">
      <c r="A16" s="11">
        <v>4</v>
      </c>
      <c r="B16" s="224" t="s">
        <v>70</v>
      </c>
      <c r="C16" s="255" t="s">
        <v>217</v>
      </c>
      <c r="D16" s="18">
        <v>15</v>
      </c>
      <c r="E16" s="37"/>
      <c r="F16" s="19"/>
      <c r="G16" s="19"/>
      <c r="H16" s="19"/>
      <c r="I16" s="19"/>
      <c r="J16" s="19"/>
      <c r="K16" s="19"/>
      <c r="L16" s="27">
        <f t="shared" si="2"/>
        <v>15</v>
      </c>
      <c r="M16" s="34">
        <v>2</v>
      </c>
      <c r="N16" s="27" t="s">
        <v>4</v>
      </c>
      <c r="O16" s="24">
        <v>15</v>
      </c>
      <c r="P16" s="24"/>
      <c r="Q16" s="24"/>
      <c r="R16" s="24"/>
      <c r="S16" s="25"/>
      <c r="T16" s="25"/>
      <c r="U16" s="25"/>
      <c r="V16" s="25"/>
      <c r="W16" s="143">
        <f>SUM(O16:V16)</f>
        <v>15</v>
      </c>
      <c r="X16" s="20">
        <v>3</v>
      </c>
      <c r="Y16" s="20" t="s">
        <v>3</v>
      </c>
      <c r="Z16" s="35">
        <f t="shared" si="0"/>
        <v>30</v>
      </c>
      <c r="AA16" s="56">
        <f t="shared" si="1"/>
        <v>5</v>
      </c>
      <c r="AB16" s="153">
        <v>90</v>
      </c>
    </row>
    <row r="17" spans="1:28" ht="30" customHeight="1">
      <c r="A17" s="11">
        <v>5</v>
      </c>
      <c r="B17" s="224" t="s">
        <v>71</v>
      </c>
      <c r="C17" s="225" t="s">
        <v>202</v>
      </c>
      <c r="D17" s="18">
        <v>10</v>
      </c>
      <c r="E17" s="37"/>
      <c r="F17" s="19">
        <v>5</v>
      </c>
      <c r="G17" s="19"/>
      <c r="H17" s="19"/>
      <c r="I17" s="19"/>
      <c r="J17" s="19"/>
      <c r="K17" s="19">
        <v>45</v>
      </c>
      <c r="L17" s="27">
        <f>SUM(D17:K17)</f>
        <v>60</v>
      </c>
      <c r="M17" s="34">
        <v>2</v>
      </c>
      <c r="N17" s="27" t="s">
        <v>4</v>
      </c>
      <c r="O17" s="24">
        <v>10</v>
      </c>
      <c r="P17" s="24"/>
      <c r="Q17" s="24">
        <v>5</v>
      </c>
      <c r="R17" s="24"/>
      <c r="S17" s="25"/>
      <c r="T17" s="25"/>
      <c r="U17" s="25"/>
      <c r="V17" s="25">
        <v>45</v>
      </c>
      <c r="W17" s="143">
        <f>SUM(O17:V17)</f>
        <v>60</v>
      </c>
      <c r="X17" s="20">
        <v>3</v>
      </c>
      <c r="Y17" s="20" t="s">
        <v>3</v>
      </c>
      <c r="Z17" s="35">
        <f t="shared" si="0"/>
        <v>120</v>
      </c>
      <c r="AA17" s="56">
        <f t="shared" si="1"/>
        <v>5</v>
      </c>
      <c r="AB17" s="153">
        <v>90</v>
      </c>
    </row>
    <row r="18" spans="1:28" ht="29.25" customHeight="1">
      <c r="A18" s="11">
        <v>6</v>
      </c>
      <c r="B18" s="224" t="s">
        <v>72</v>
      </c>
      <c r="C18" s="145" t="s">
        <v>156</v>
      </c>
      <c r="D18" s="18">
        <v>20</v>
      </c>
      <c r="E18" s="37"/>
      <c r="F18" s="19">
        <v>10</v>
      </c>
      <c r="G18" s="19"/>
      <c r="H18" s="19"/>
      <c r="I18" s="19"/>
      <c r="J18" s="19"/>
      <c r="K18" s="19">
        <v>45</v>
      </c>
      <c r="L18" s="27">
        <f>SUM(D18:K18)</f>
        <v>75</v>
      </c>
      <c r="M18" s="34">
        <v>3</v>
      </c>
      <c r="N18" s="27" t="s">
        <v>4</v>
      </c>
      <c r="O18" s="24"/>
      <c r="P18" s="24"/>
      <c r="Q18" s="24"/>
      <c r="R18" s="24"/>
      <c r="S18" s="25"/>
      <c r="T18" s="25"/>
      <c r="U18" s="25"/>
      <c r="V18" s="25"/>
      <c r="W18" s="44">
        <f t="shared" si="3"/>
        <v>0</v>
      </c>
      <c r="X18" s="20">
        <v>0</v>
      </c>
      <c r="Y18" s="27"/>
      <c r="Z18" s="35">
        <f t="shared" si="0"/>
        <v>75</v>
      </c>
      <c r="AA18" s="56">
        <f t="shared" si="1"/>
        <v>3</v>
      </c>
      <c r="AB18" s="153">
        <v>45</v>
      </c>
    </row>
    <row r="19" spans="1:28" ht="31.5" customHeight="1">
      <c r="A19" s="11">
        <v>7</v>
      </c>
      <c r="B19" s="224" t="s">
        <v>73</v>
      </c>
      <c r="C19" s="145" t="s">
        <v>156</v>
      </c>
      <c r="D19" s="18">
        <v>20</v>
      </c>
      <c r="E19" s="37"/>
      <c r="F19" s="19">
        <v>10</v>
      </c>
      <c r="G19" s="19"/>
      <c r="H19" s="19"/>
      <c r="I19" s="19"/>
      <c r="J19" s="19"/>
      <c r="K19" s="19">
        <v>90</v>
      </c>
      <c r="L19" s="27">
        <f>SUM(D19:K19)</f>
        <v>120</v>
      </c>
      <c r="M19" s="34">
        <v>5</v>
      </c>
      <c r="N19" s="20" t="s">
        <v>3</v>
      </c>
      <c r="O19" s="24"/>
      <c r="P19" s="24"/>
      <c r="Q19" s="24"/>
      <c r="R19" s="24"/>
      <c r="S19" s="24"/>
      <c r="T19" s="25"/>
      <c r="U19" s="25"/>
      <c r="V19" s="25"/>
      <c r="W19" s="44">
        <f t="shared" si="3"/>
        <v>0</v>
      </c>
      <c r="X19" s="20">
        <v>0</v>
      </c>
      <c r="Y19" s="27"/>
      <c r="Z19" s="35">
        <f t="shared" si="0"/>
        <v>120</v>
      </c>
      <c r="AA19" s="56">
        <f t="shared" si="1"/>
        <v>5</v>
      </c>
      <c r="AB19" s="153">
        <v>90</v>
      </c>
    </row>
    <row r="20" spans="1:28" ht="25.5" customHeight="1">
      <c r="A20" s="11">
        <v>8</v>
      </c>
      <c r="B20" s="224" t="s">
        <v>74</v>
      </c>
      <c r="C20" s="145" t="s">
        <v>50</v>
      </c>
      <c r="D20" s="18">
        <v>15</v>
      </c>
      <c r="E20" s="37"/>
      <c r="F20" s="19">
        <v>5</v>
      </c>
      <c r="G20" s="19"/>
      <c r="H20" s="19"/>
      <c r="I20" s="19"/>
      <c r="J20" s="19"/>
      <c r="K20" s="19">
        <v>30</v>
      </c>
      <c r="L20" s="27">
        <f>SUM(D20:K20)</f>
        <v>50</v>
      </c>
      <c r="M20" s="34">
        <v>2</v>
      </c>
      <c r="N20" s="27" t="s">
        <v>4</v>
      </c>
      <c r="O20" s="24"/>
      <c r="P20" s="24"/>
      <c r="Q20" s="24"/>
      <c r="R20" s="24"/>
      <c r="S20" s="25"/>
      <c r="T20" s="25"/>
      <c r="U20" s="25"/>
      <c r="V20" s="25"/>
      <c r="W20" s="44">
        <f t="shared" si="3"/>
        <v>0</v>
      </c>
      <c r="X20" s="20">
        <v>0</v>
      </c>
      <c r="Y20" s="69"/>
      <c r="Z20" s="35">
        <f t="shared" si="0"/>
        <v>50</v>
      </c>
      <c r="AA20" s="56">
        <f>SUM(M20+X20)</f>
        <v>2</v>
      </c>
      <c r="AB20" s="153">
        <v>30</v>
      </c>
    </row>
    <row r="21" spans="1:28" ht="31.5" customHeight="1">
      <c r="A21" s="11">
        <v>9</v>
      </c>
      <c r="B21" s="224" t="s">
        <v>75</v>
      </c>
      <c r="C21" s="145" t="s">
        <v>152</v>
      </c>
      <c r="D21" s="18">
        <v>15</v>
      </c>
      <c r="E21" s="37"/>
      <c r="F21" s="19">
        <v>15</v>
      </c>
      <c r="G21" s="19"/>
      <c r="H21" s="19"/>
      <c r="I21" s="19"/>
      <c r="J21" s="19"/>
      <c r="K21" s="19">
        <v>45</v>
      </c>
      <c r="L21" s="27">
        <f>SUM(D21:K21)</f>
        <v>75</v>
      </c>
      <c r="M21" s="34">
        <v>3</v>
      </c>
      <c r="N21" s="27" t="s">
        <v>4</v>
      </c>
      <c r="O21" s="24"/>
      <c r="P21" s="24"/>
      <c r="Q21" s="24"/>
      <c r="R21" s="24"/>
      <c r="S21" s="25"/>
      <c r="T21" s="25"/>
      <c r="U21" s="25"/>
      <c r="V21" s="25"/>
      <c r="W21" s="44">
        <f t="shared" si="3"/>
        <v>0</v>
      </c>
      <c r="X21" s="20">
        <v>0</v>
      </c>
      <c r="Y21" s="27"/>
      <c r="Z21" s="35">
        <f t="shared" si="0"/>
        <v>75</v>
      </c>
      <c r="AA21" s="56">
        <f t="shared" si="1"/>
        <v>3</v>
      </c>
      <c r="AB21" s="153">
        <v>45</v>
      </c>
    </row>
    <row r="22" spans="1:28" ht="31.5" customHeight="1">
      <c r="A22" s="11">
        <v>10</v>
      </c>
      <c r="B22" s="224" t="s">
        <v>76</v>
      </c>
      <c r="C22" s="157" t="s">
        <v>206</v>
      </c>
      <c r="D22" s="18"/>
      <c r="E22" s="37"/>
      <c r="F22" s="19"/>
      <c r="G22" s="19"/>
      <c r="H22" s="19"/>
      <c r="I22" s="19"/>
      <c r="J22" s="19"/>
      <c r="K22" s="19"/>
      <c r="L22" s="27">
        <f t="shared" si="2"/>
        <v>0</v>
      </c>
      <c r="M22" s="34">
        <v>0</v>
      </c>
      <c r="N22" s="27"/>
      <c r="O22" s="24">
        <v>30</v>
      </c>
      <c r="P22" s="24"/>
      <c r="Q22" s="24"/>
      <c r="R22" s="24"/>
      <c r="S22" s="25"/>
      <c r="T22" s="25"/>
      <c r="U22" s="25"/>
      <c r="V22" s="25">
        <v>20</v>
      </c>
      <c r="W22" s="143">
        <f>SUM(O22:V22)</f>
        <v>50</v>
      </c>
      <c r="X22" s="20">
        <v>2</v>
      </c>
      <c r="Y22" s="27" t="s">
        <v>4</v>
      </c>
      <c r="Z22" s="35">
        <f t="shared" si="0"/>
        <v>50</v>
      </c>
      <c r="AA22" s="56">
        <f t="shared" si="1"/>
        <v>2</v>
      </c>
      <c r="AB22" s="153">
        <v>20</v>
      </c>
    </row>
    <row r="23" spans="1:28" ht="28.5" customHeight="1">
      <c r="A23" s="11">
        <v>11</v>
      </c>
      <c r="B23" s="224" t="s">
        <v>154</v>
      </c>
      <c r="C23" s="145" t="s">
        <v>222</v>
      </c>
      <c r="D23" s="18"/>
      <c r="E23" s="37"/>
      <c r="F23" s="19"/>
      <c r="G23" s="19"/>
      <c r="H23" s="19"/>
      <c r="I23" s="19"/>
      <c r="J23" s="19"/>
      <c r="K23" s="19"/>
      <c r="L23" s="27">
        <f t="shared" si="2"/>
        <v>0</v>
      </c>
      <c r="M23" s="34">
        <v>0</v>
      </c>
      <c r="N23" s="27"/>
      <c r="O23" s="24">
        <v>15</v>
      </c>
      <c r="P23" s="24"/>
      <c r="Q23" s="24"/>
      <c r="R23" s="24"/>
      <c r="S23" s="25"/>
      <c r="T23" s="25"/>
      <c r="U23" s="25"/>
      <c r="V23" s="25">
        <v>35</v>
      </c>
      <c r="W23" s="143">
        <f>SUM(O23:V23)</f>
        <v>50</v>
      </c>
      <c r="X23" s="20">
        <v>2</v>
      </c>
      <c r="Y23" s="27" t="s">
        <v>4</v>
      </c>
      <c r="Z23" s="35">
        <f t="shared" si="0"/>
        <v>50</v>
      </c>
      <c r="AA23" s="56">
        <f t="shared" si="1"/>
        <v>2</v>
      </c>
      <c r="AB23" s="153">
        <v>35</v>
      </c>
    </row>
    <row r="24" spans="1:28" ht="28.5" customHeight="1">
      <c r="A24" s="11">
        <v>12</v>
      </c>
      <c r="B24" s="224" t="s">
        <v>77</v>
      </c>
      <c r="C24" s="145" t="s">
        <v>211</v>
      </c>
      <c r="D24" s="18"/>
      <c r="E24" s="37"/>
      <c r="F24" s="19"/>
      <c r="G24" s="19"/>
      <c r="H24" s="19"/>
      <c r="I24" s="19"/>
      <c r="J24" s="19"/>
      <c r="K24" s="19"/>
      <c r="L24" s="27">
        <f t="shared" si="2"/>
        <v>0</v>
      </c>
      <c r="M24" s="34">
        <v>0</v>
      </c>
      <c r="N24" s="27"/>
      <c r="O24" s="24">
        <v>20</v>
      </c>
      <c r="P24" s="25"/>
      <c r="Q24" s="25">
        <v>10</v>
      </c>
      <c r="R24" s="24"/>
      <c r="S24" s="25"/>
      <c r="T24" s="25"/>
      <c r="U24" s="25"/>
      <c r="V24" s="25">
        <v>70</v>
      </c>
      <c r="W24" s="143">
        <f>SUM(O24:V24)</f>
        <v>100</v>
      </c>
      <c r="X24" s="20">
        <v>4</v>
      </c>
      <c r="Y24" s="20" t="s">
        <v>3</v>
      </c>
      <c r="Z24" s="35">
        <f t="shared" si="0"/>
        <v>100</v>
      </c>
      <c r="AA24" s="56">
        <f t="shared" si="1"/>
        <v>4</v>
      </c>
      <c r="AB24" s="153">
        <v>70</v>
      </c>
    </row>
    <row r="25" spans="1:28" ht="25.5" customHeight="1">
      <c r="A25" s="11">
        <v>13</v>
      </c>
      <c r="B25" s="224" t="s">
        <v>78</v>
      </c>
      <c r="C25" s="145" t="s">
        <v>197</v>
      </c>
      <c r="D25" s="18"/>
      <c r="E25" s="37"/>
      <c r="F25" s="19"/>
      <c r="G25" s="19"/>
      <c r="H25" s="19"/>
      <c r="I25" s="19"/>
      <c r="J25" s="19"/>
      <c r="K25" s="19"/>
      <c r="L25" s="27">
        <f t="shared" si="2"/>
        <v>0</v>
      </c>
      <c r="M25" s="34">
        <v>0</v>
      </c>
      <c r="N25" s="27"/>
      <c r="O25" s="24">
        <v>15</v>
      </c>
      <c r="P25" s="25"/>
      <c r="Q25" s="25">
        <v>15</v>
      </c>
      <c r="R25" s="24"/>
      <c r="S25" s="25"/>
      <c r="T25" s="25"/>
      <c r="U25" s="25"/>
      <c r="V25" s="25">
        <v>70</v>
      </c>
      <c r="W25" s="143">
        <f>SUM(O25:V25)</f>
        <v>100</v>
      </c>
      <c r="X25" s="20">
        <v>4</v>
      </c>
      <c r="Y25" s="20" t="s">
        <v>3</v>
      </c>
      <c r="Z25" s="35">
        <f t="shared" si="0"/>
        <v>100</v>
      </c>
      <c r="AA25" s="56">
        <f t="shared" si="1"/>
        <v>4</v>
      </c>
      <c r="AB25" s="153">
        <v>70</v>
      </c>
    </row>
    <row r="26" spans="1:28" ht="29.25" customHeight="1">
      <c r="A26" s="11">
        <v>14</v>
      </c>
      <c r="B26" s="224" t="s">
        <v>79</v>
      </c>
      <c r="C26" s="190" t="s">
        <v>215</v>
      </c>
      <c r="D26" s="18"/>
      <c r="E26" s="37"/>
      <c r="F26" s="19"/>
      <c r="G26" s="19"/>
      <c r="H26" s="19"/>
      <c r="I26" s="19"/>
      <c r="J26" s="19"/>
      <c r="K26" s="19"/>
      <c r="L26" s="27">
        <f t="shared" si="2"/>
        <v>0</v>
      </c>
      <c r="M26" s="34">
        <v>0</v>
      </c>
      <c r="N26" s="27"/>
      <c r="O26" s="24">
        <v>10</v>
      </c>
      <c r="P26" s="25"/>
      <c r="Q26" s="25">
        <v>5</v>
      </c>
      <c r="R26" s="25"/>
      <c r="S26" s="25"/>
      <c r="T26" s="25"/>
      <c r="U26" s="25"/>
      <c r="V26" s="25">
        <v>35</v>
      </c>
      <c r="W26" s="143">
        <f>SUM(O26:V26)</f>
        <v>50</v>
      </c>
      <c r="X26" s="20">
        <v>2</v>
      </c>
      <c r="Y26" s="27" t="s">
        <v>4</v>
      </c>
      <c r="Z26" s="35">
        <f t="shared" si="0"/>
        <v>50</v>
      </c>
      <c r="AA26" s="56">
        <f t="shared" si="1"/>
        <v>2</v>
      </c>
      <c r="AB26" s="153">
        <v>35</v>
      </c>
    </row>
    <row r="27" spans="1:28" ht="31.5" customHeight="1">
      <c r="A27" s="11">
        <v>15</v>
      </c>
      <c r="B27" s="224" t="s">
        <v>80</v>
      </c>
      <c r="C27" s="145" t="s">
        <v>205</v>
      </c>
      <c r="D27" s="18">
        <v>15</v>
      </c>
      <c r="E27" s="37"/>
      <c r="F27" s="19"/>
      <c r="G27" s="19"/>
      <c r="H27" s="19"/>
      <c r="I27" s="19"/>
      <c r="J27" s="19"/>
      <c r="K27" s="19">
        <v>35</v>
      </c>
      <c r="L27" s="27">
        <f t="shared" si="2"/>
        <v>50</v>
      </c>
      <c r="M27" s="34">
        <v>2</v>
      </c>
      <c r="N27" s="27" t="s">
        <v>4</v>
      </c>
      <c r="O27" s="24"/>
      <c r="P27" s="25"/>
      <c r="Q27" s="25"/>
      <c r="R27" s="25"/>
      <c r="S27" s="25"/>
      <c r="T27" s="25"/>
      <c r="U27" s="25"/>
      <c r="V27" s="25"/>
      <c r="W27" s="44">
        <f t="shared" si="3"/>
        <v>0</v>
      </c>
      <c r="X27" s="20">
        <v>0</v>
      </c>
      <c r="Y27" s="27"/>
      <c r="Z27" s="35">
        <f t="shared" si="0"/>
        <v>50</v>
      </c>
      <c r="AA27" s="56">
        <f t="shared" si="1"/>
        <v>2</v>
      </c>
      <c r="AB27" s="153">
        <v>35</v>
      </c>
    </row>
    <row r="28" spans="1:28" ht="27" customHeight="1">
      <c r="A28" s="11">
        <v>16</v>
      </c>
      <c r="B28" s="224" t="s">
        <v>81</v>
      </c>
      <c r="C28" s="145" t="s">
        <v>60</v>
      </c>
      <c r="D28" s="18">
        <v>5</v>
      </c>
      <c r="E28" s="37"/>
      <c r="F28" s="19">
        <v>10</v>
      </c>
      <c r="G28" s="19"/>
      <c r="H28" s="19"/>
      <c r="I28" s="19"/>
      <c r="J28" s="19"/>
      <c r="K28" s="19">
        <v>35</v>
      </c>
      <c r="L28" s="27">
        <f>SUM(D28:K28)</f>
        <v>50</v>
      </c>
      <c r="M28" s="34">
        <v>2</v>
      </c>
      <c r="N28" s="27" t="s">
        <v>4</v>
      </c>
      <c r="O28" s="24"/>
      <c r="P28" s="25"/>
      <c r="Q28" s="25"/>
      <c r="R28" s="38"/>
      <c r="S28" s="25"/>
      <c r="T28" s="25"/>
      <c r="U28" s="25"/>
      <c r="V28" s="25"/>
      <c r="W28" s="44">
        <f t="shared" si="3"/>
        <v>0</v>
      </c>
      <c r="X28" s="20">
        <v>0</v>
      </c>
      <c r="Y28" s="27"/>
      <c r="Z28" s="35">
        <f t="shared" si="0"/>
        <v>50</v>
      </c>
      <c r="AA28" s="56">
        <f t="shared" si="1"/>
        <v>2</v>
      </c>
      <c r="AB28" s="153">
        <v>35</v>
      </c>
    </row>
    <row r="29" spans="1:28" ht="27" customHeight="1">
      <c r="A29" s="11">
        <v>17</v>
      </c>
      <c r="B29" s="224" t="s">
        <v>52</v>
      </c>
      <c r="C29" s="145" t="s">
        <v>53</v>
      </c>
      <c r="D29" s="46"/>
      <c r="E29" s="19">
        <v>5</v>
      </c>
      <c r="F29" s="19"/>
      <c r="G29" s="19"/>
      <c r="H29" s="19"/>
      <c r="I29" s="19"/>
      <c r="J29" s="19"/>
      <c r="K29" s="19">
        <v>2</v>
      </c>
      <c r="L29" s="27">
        <f>SUM(D29:K29)</f>
        <v>7</v>
      </c>
      <c r="M29" s="34">
        <v>0</v>
      </c>
      <c r="N29" s="27" t="s">
        <v>55</v>
      </c>
      <c r="O29" s="24"/>
      <c r="P29" s="25"/>
      <c r="Q29" s="25"/>
      <c r="R29" s="38"/>
      <c r="S29" s="24"/>
      <c r="T29" s="25"/>
      <c r="U29" s="25"/>
      <c r="V29" s="25"/>
      <c r="W29" s="44">
        <f t="shared" si="3"/>
        <v>0</v>
      </c>
      <c r="X29" s="20">
        <v>0</v>
      </c>
      <c r="Y29" s="27"/>
      <c r="Z29" s="35">
        <f t="shared" si="0"/>
        <v>7</v>
      </c>
      <c r="AA29" s="56">
        <f t="shared" si="1"/>
        <v>0</v>
      </c>
      <c r="AB29" s="153">
        <v>2</v>
      </c>
    </row>
    <row r="30" spans="1:28" ht="26.25" customHeight="1">
      <c r="A30" s="11">
        <v>18</v>
      </c>
      <c r="B30" s="224" t="s">
        <v>177</v>
      </c>
      <c r="C30" s="145" t="s">
        <v>54</v>
      </c>
      <c r="D30" s="18"/>
      <c r="E30" s="37"/>
      <c r="F30" s="19">
        <v>15</v>
      </c>
      <c r="G30" s="19"/>
      <c r="H30" s="19"/>
      <c r="I30" s="19"/>
      <c r="J30" s="19"/>
      <c r="K30" s="19"/>
      <c r="L30" s="27">
        <f>SUM(D30:K30)</f>
        <v>15</v>
      </c>
      <c r="M30" s="34">
        <v>2</v>
      </c>
      <c r="N30" s="27" t="s">
        <v>4</v>
      </c>
      <c r="O30" s="24"/>
      <c r="P30" s="25"/>
      <c r="Q30" s="25">
        <v>15</v>
      </c>
      <c r="R30" s="38"/>
      <c r="S30" s="25"/>
      <c r="T30" s="25"/>
      <c r="U30" s="25"/>
      <c r="V30" s="25"/>
      <c r="W30" s="143">
        <f>SUM(O30:V30)</f>
        <v>15</v>
      </c>
      <c r="X30" s="20">
        <v>2</v>
      </c>
      <c r="Y30" s="20" t="s">
        <v>3</v>
      </c>
      <c r="Z30" s="35">
        <f t="shared" si="0"/>
        <v>30</v>
      </c>
      <c r="AA30" s="56">
        <f t="shared" si="1"/>
        <v>4</v>
      </c>
      <c r="AB30" s="153">
        <v>70</v>
      </c>
    </row>
    <row r="31" spans="1:28" ht="18.75" customHeight="1">
      <c r="A31" s="11"/>
      <c r="B31" s="224" t="s">
        <v>178</v>
      </c>
      <c r="C31" s="145"/>
      <c r="D31" s="67"/>
      <c r="E31" s="192"/>
      <c r="F31" s="21"/>
      <c r="G31" s="21"/>
      <c r="H31" s="21"/>
      <c r="I31" s="21"/>
      <c r="J31" s="21"/>
      <c r="K31" s="21"/>
      <c r="L31" s="50"/>
      <c r="M31" s="36"/>
      <c r="N31" s="50"/>
      <c r="O31" s="191"/>
      <c r="P31" s="191"/>
      <c r="Q31" s="25"/>
      <c r="R31" s="38"/>
      <c r="S31" s="38"/>
      <c r="T31" s="38"/>
      <c r="U31" s="38"/>
      <c r="V31" s="38"/>
      <c r="W31" s="143"/>
      <c r="X31" s="20"/>
      <c r="Y31" s="20"/>
      <c r="Z31" s="35"/>
      <c r="AA31" s="56"/>
      <c r="AB31" s="153"/>
    </row>
    <row r="32" spans="1:28" s="156" customFormat="1" ht="30" customHeight="1">
      <c r="A32" s="185">
        <v>19</v>
      </c>
      <c r="B32" s="169" t="s">
        <v>174</v>
      </c>
      <c r="C32" s="157" t="s">
        <v>208</v>
      </c>
      <c r="D32" s="182"/>
      <c r="E32" s="189"/>
      <c r="F32" s="183"/>
      <c r="G32" s="183"/>
      <c r="H32" s="183"/>
      <c r="I32" s="183"/>
      <c r="J32" s="183"/>
      <c r="K32" s="183"/>
      <c r="L32" s="154"/>
      <c r="M32" s="184"/>
      <c r="N32" s="154"/>
      <c r="O32" s="181"/>
      <c r="P32" s="148">
        <v>45</v>
      </c>
      <c r="Q32" s="25"/>
      <c r="R32" s="150"/>
      <c r="S32" s="150"/>
      <c r="T32" s="150"/>
      <c r="U32" s="150"/>
      <c r="V32" s="150">
        <v>30</v>
      </c>
      <c r="W32" s="143">
        <f>SUM(O32:V32)</f>
        <v>75</v>
      </c>
      <c r="X32" s="152">
        <v>3</v>
      </c>
      <c r="Y32" s="146" t="s">
        <v>4</v>
      </c>
      <c r="Z32" s="153">
        <f>SUM(W32)</f>
        <v>75</v>
      </c>
      <c r="AA32" s="186">
        <f>SUM(X32)</f>
        <v>3</v>
      </c>
      <c r="AB32" s="153">
        <v>30</v>
      </c>
    </row>
    <row r="33" spans="1:28" s="156" customFormat="1" ht="45.75" customHeight="1" thickBot="1">
      <c r="A33" s="185">
        <v>20</v>
      </c>
      <c r="B33" s="169" t="s">
        <v>175</v>
      </c>
      <c r="C33" s="157" t="s">
        <v>220</v>
      </c>
      <c r="D33" s="182"/>
      <c r="E33" s="189"/>
      <c r="F33" s="183"/>
      <c r="G33" s="183"/>
      <c r="H33" s="183"/>
      <c r="I33" s="183"/>
      <c r="J33" s="183"/>
      <c r="K33" s="183"/>
      <c r="L33" s="154"/>
      <c r="M33" s="184"/>
      <c r="N33" s="154"/>
      <c r="O33" s="181"/>
      <c r="P33" s="148">
        <v>45</v>
      </c>
      <c r="Q33" s="25"/>
      <c r="R33" s="150"/>
      <c r="S33" s="150"/>
      <c r="T33" s="150"/>
      <c r="U33" s="150"/>
      <c r="V33" s="150">
        <v>30</v>
      </c>
      <c r="W33" s="143">
        <f>SUM(O33:V33)</f>
        <v>75</v>
      </c>
      <c r="X33" s="152">
        <v>3</v>
      </c>
      <c r="Y33" s="146" t="s">
        <v>4</v>
      </c>
      <c r="Z33" s="153">
        <f>SUM(W33)</f>
        <v>75</v>
      </c>
      <c r="AA33" s="186">
        <f>SUM(X33)</f>
        <v>3</v>
      </c>
      <c r="AB33" s="153">
        <v>30</v>
      </c>
    </row>
    <row r="34" spans="1:28" ht="15.75" thickBot="1">
      <c r="A34" s="14"/>
      <c r="B34" s="252" t="s">
        <v>5</v>
      </c>
      <c r="C34" s="88"/>
      <c r="D34" s="30">
        <f t="shared" ref="D34:K34" si="4">SUM(D13:D33)</f>
        <v>165</v>
      </c>
      <c r="E34" s="30">
        <f t="shared" si="4"/>
        <v>5</v>
      </c>
      <c r="F34" s="30">
        <f t="shared" si="4"/>
        <v>85</v>
      </c>
      <c r="G34" s="30">
        <f t="shared" si="4"/>
        <v>0</v>
      </c>
      <c r="H34" s="30">
        <f t="shared" si="4"/>
        <v>0</v>
      </c>
      <c r="I34" s="30">
        <f t="shared" si="4"/>
        <v>0</v>
      </c>
      <c r="J34" s="30">
        <f t="shared" si="4"/>
        <v>0</v>
      </c>
      <c r="K34" s="30">
        <f t="shared" si="4"/>
        <v>392</v>
      </c>
      <c r="L34" s="30">
        <f>SUM(D34:K34)</f>
        <v>647</v>
      </c>
      <c r="M34" s="30">
        <f>SUM(M13:M30)</f>
        <v>29</v>
      </c>
      <c r="N34" s="79"/>
      <c r="O34" s="30">
        <f t="shared" ref="O34:V34" si="5">SUM(O13:O33)</f>
        <v>165</v>
      </c>
      <c r="P34" s="30">
        <f>SUM(P13:P32)</f>
        <v>45</v>
      </c>
      <c r="Q34" s="40">
        <f>SUM(Q17:Q32)</f>
        <v>50</v>
      </c>
      <c r="R34" s="30">
        <f t="shared" si="5"/>
        <v>0</v>
      </c>
      <c r="S34" s="30">
        <f t="shared" si="5"/>
        <v>0</v>
      </c>
      <c r="T34" s="30">
        <f t="shared" si="5"/>
        <v>0</v>
      </c>
      <c r="U34" s="30">
        <f t="shared" si="5"/>
        <v>0</v>
      </c>
      <c r="V34" s="30">
        <f t="shared" si="5"/>
        <v>370</v>
      </c>
      <c r="W34" s="30">
        <f>SUM(W13:W32)</f>
        <v>600</v>
      </c>
      <c r="X34" s="30">
        <f>SUM(X13:X32)</f>
        <v>31</v>
      </c>
      <c r="Y34" s="47"/>
      <c r="Z34" s="144">
        <f>SUM(Z13:Z32)</f>
        <v>1247</v>
      </c>
      <c r="AA34" s="66">
        <f>SUM(AA13:AA32)</f>
        <v>60</v>
      </c>
    </row>
    <row r="35" spans="1:28" ht="15" customHeight="1" thickBot="1">
      <c r="A35" s="15"/>
      <c r="B35" s="253" t="s">
        <v>155</v>
      </c>
      <c r="C35" s="90"/>
      <c r="D35" s="288">
        <f>SUM(K34)</f>
        <v>392</v>
      </c>
      <c r="E35" s="289"/>
      <c r="F35" s="289"/>
      <c r="G35" s="289"/>
      <c r="H35" s="289"/>
      <c r="I35" s="289"/>
      <c r="J35" s="289"/>
      <c r="K35" s="290"/>
      <c r="L35" s="78"/>
      <c r="M35" s="64"/>
      <c r="N35" s="77"/>
      <c r="O35" s="288">
        <f>SUM(V34)</f>
        <v>370</v>
      </c>
      <c r="P35" s="289"/>
      <c r="Q35" s="289"/>
      <c r="R35" s="289"/>
      <c r="S35" s="289"/>
      <c r="T35" s="289"/>
      <c r="U35" s="289"/>
      <c r="V35" s="290"/>
      <c r="W35" s="78"/>
      <c r="X35" s="78"/>
      <c r="Y35" s="64"/>
      <c r="Z35" s="33">
        <f>SUM(D35+O35)</f>
        <v>762</v>
      </c>
      <c r="AA35" s="106"/>
    </row>
    <row r="36" spans="1:28" ht="20.25" customHeight="1" thickBot="1">
      <c r="A36" s="14"/>
      <c r="B36" s="252" t="s">
        <v>35</v>
      </c>
      <c r="C36" s="88"/>
      <c r="D36" s="277">
        <f>SUM(D34:J34)</f>
        <v>255</v>
      </c>
      <c r="E36" s="278"/>
      <c r="F36" s="278"/>
      <c r="G36" s="278"/>
      <c r="H36" s="278"/>
      <c r="I36" s="278"/>
      <c r="J36" s="278"/>
      <c r="K36" s="279"/>
      <c r="L36" s="30"/>
      <c r="M36" s="30"/>
      <c r="N36" s="30"/>
      <c r="O36" s="277">
        <f>SUM(O34:U34)</f>
        <v>260</v>
      </c>
      <c r="P36" s="278"/>
      <c r="Q36" s="278"/>
      <c r="R36" s="278"/>
      <c r="S36" s="278"/>
      <c r="T36" s="278"/>
      <c r="U36" s="278"/>
      <c r="V36" s="279"/>
      <c r="W36" s="30"/>
      <c r="X36" s="30"/>
      <c r="Y36" s="30"/>
      <c r="Z36" s="40">
        <f>SUM(D36+O36)</f>
        <v>515</v>
      </c>
      <c r="AA36" s="107"/>
    </row>
    <row r="37" spans="1:28" ht="14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</row>
    <row r="38" spans="1:28" ht="15">
      <c r="O38" s="1" t="s">
        <v>40</v>
      </c>
      <c r="Z38" s="1"/>
      <c r="AA38" s="1"/>
    </row>
    <row r="39" spans="1:28" ht="15">
      <c r="Z39" s="1"/>
      <c r="AA39" s="1"/>
    </row>
    <row r="40" spans="1:28" ht="15">
      <c r="Z40" s="1"/>
      <c r="AA40" s="1"/>
    </row>
    <row r="41" spans="1:28" ht="15">
      <c r="Z41" s="1"/>
      <c r="AA41" s="1"/>
    </row>
  </sheetData>
  <mergeCells count="21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B10:AB12"/>
    <mergeCell ref="D36:K36"/>
    <mergeCell ref="O36:V36"/>
    <mergeCell ref="Z10:Z12"/>
    <mergeCell ref="AA10:AA12"/>
    <mergeCell ref="D11:M11"/>
    <mergeCell ref="O11:Y11"/>
    <mergeCell ref="D35:K35"/>
    <mergeCell ref="O35:V35"/>
  </mergeCells>
  <phoneticPr fontId="38" type="noConversion"/>
  <printOptions horizontalCentered="1"/>
  <pageMargins left="0.70866141732283472" right="0.31496062992125984" top="0.55118110236220474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B124"/>
  <sheetViews>
    <sheetView view="pageBreakPreview" topLeftCell="A106" zoomScaleSheetLayoutView="100" workbookViewId="0">
      <selection activeCell="C117" sqref="C117"/>
    </sheetView>
  </sheetViews>
  <sheetFormatPr defaultRowHeight="12.75"/>
  <cols>
    <col min="1" max="1" width="4.7109375" customWidth="1"/>
    <col min="2" max="2" width="45.42578125" customWidth="1"/>
    <col min="3" max="3" width="45.7109375" customWidth="1"/>
    <col min="4" max="4" width="4.28515625" customWidth="1"/>
    <col min="5" max="6" width="5.42578125" customWidth="1"/>
    <col min="7" max="7" width="3.85546875" customWidth="1"/>
    <col min="8" max="8" width="4" customWidth="1"/>
    <col min="9" max="9" width="3.85546875" customWidth="1"/>
    <col min="10" max="10" width="3.7109375" customWidth="1"/>
    <col min="11" max="11" width="5.85546875" customWidth="1"/>
    <col min="12" max="12" width="4.5703125" customWidth="1"/>
    <col min="13" max="13" width="4.28515625" customWidth="1"/>
    <col min="15" max="15" width="5.42578125" customWidth="1"/>
    <col min="16" max="16" width="5.28515625" customWidth="1"/>
    <col min="17" max="17" width="4.5703125" customWidth="1"/>
    <col min="18" max="20" width="3.5703125" customWidth="1"/>
    <col min="21" max="21" width="4.140625" customWidth="1"/>
    <col min="22" max="22" width="3.5703125" customWidth="1"/>
    <col min="23" max="23" width="5.28515625" customWidth="1"/>
    <col min="24" max="24" width="3.7109375" customWidth="1"/>
    <col min="26" max="26" width="4.85546875" customWidth="1"/>
    <col min="27" max="27" width="4.42578125" customWidth="1"/>
    <col min="28" max="28" width="9.140625" style="164"/>
  </cols>
  <sheetData>
    <row r="1" spans="1:28" ht="15" customHeight="1">
      <c r="A1" s="172"/>
      <c r="B1" s="97" t="s">
        <v>10</v>
      </c>
      <c r="C1" s="98" t="s">
        <v>43</v>
      </c>
      <c r="D1" s="69"/>
      <c r="E1" s="69"/>
      <c r="F1" s="82" t="s">
        <v>14</v>
      </c>
      <c r="G1" s="332" t="s">
        <v>23</v>
      </c>
      <c r="H1" s="333"/>
      <c r="I1" s="333"/>
      <c r="J1" s="334"/>
      <c r="K1" s="115"/>
      <c r="L1" s="115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8" ht="13.5" customHeight="1">
      <c r="A2" s="173"/>
      <c r="B2" s="99" t="s">
        <v>11</v>
      </c>
      <c r="C2" s="100" t="s">
        <v>59</v>
      </c>
      <c r="D2" s="69"/>
      <c r="E2" s="69"/>
      <c r="F2" s="83" t="s">
        <v>15</v>
      </c>
      <c r="G2" s="326" t="s">
        <v>29</v>
      </c>
      <c r="H2" s="327"/>
      <c r="I2" s="327"/>
      <c r="J2" s="328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8" ht="119.25" customHeight="1">
      <c r="A3" s="173"/>
      <c r="B3" s="99" t="s">
        <v>33</v>
      </c>
      <c r="C3" s="101" t="s">
        <v>218</v>
      </c>
      <c r="D3" s="69"/>
      <c r="E3" s="69"/>
      <c r="F3" s="83" t="s">
        <v>21</v>
      </c>
      <c r="G3" s="326" t="s">
        <v>24</v>
      </c>
      <c r="H3" s="327"/>
      <c r="I3" s="327"/>
      <c r="J3" s="328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8" ht="20.25" customHeight="1">
      <c r="A4" s="173"/>
      <c r="B4" s="99" t="s">
        <v>38</v>
      </c>
      <c r="C4" s="100" t="s">
        <v>63</v>
      </c>
      <c r="D4" s="69"/>
      <c r="E4" s="69"/>
      <c r="F4" s="83" t="s">
        <v>22</v>
      </c>
      <c r="G4" s="326" t="s">
        <v>25</v>
      </c>
      <c r="H4" s="327"/>
      <c r="I4" s="327"/>
      <c r="J4" s="328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8" ht="15" customHeight="1">
      <c r="A5" s="173"/>
      <c r="B5" s="99" t="s">
        <v>39</v>
      </c>
      <c r="C5" s="101" t="s">
        <v>64</v>
      </c>
      <c r="D5" s="69"/>
      <c r="E5" s="69"/>
      <c r="F5" s="83" t="s">
        <v>18</v>
      </c>
      <c r="G5" s="326" t="s">
        <v>26</v>
      </c>
      <c r="H5" s="327"/>
      <c r="I5" s="327"/>
      <c r="J5" s="328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6" spans="1:28" ht="15" customHeight="1">
      <c r="A6" s="173"/>
      <c r="B6" s="99" t="s">
        <v>30</v>
      </c>
      <c r="C6" s="101" t="s">
        <v>132</v>
      </c>
      <c r="D6" s="69"/>
      <c r="E6" s="69"/>
      <c r="F6" s="83" t="s">
        <v>19</v>
      </c>
      <c r="G6" s="326" t="s">
        <v>27</v>
      </c>
      <c r="H6" s="327"/>
      <c r="I6" s="327"/>
      <c r="J6" s="328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</row>
    <row r="7" spans="1:28" ht="13.5" customHeight="1">
      <c r="A7" s="173"/>
      <c r="B7" s="99" t="s">
        <v>12</v>
      </c>
      <c r="C7" s="100" t="s">
        <v>56</v>
      </c>
      <c r="D7" s="69"/>
      <c r="E7" s="69"/>
      <c r="F7" s="83" t="s">
        <v>20</v>
      </c>
      <c r="G7" s="326" t="s">
        <v>6</v>
      </c>
      <c r="H7" s="327"/>
      <c r="I7" s="327"/>
      <c r="J7" s="328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1:28" ht="18.75" customHeight="1" thickBot="1">
      <c r="A8" s="173"/>
      <c r="B8" s="102" t="s">
        <v>13</v>
      </c>
      <c r="C8" s="214" t="s">
        <v>231</v>
      </c>
      <c r="D8" s="69"/>
      <c r="E8" s="69"/>
      <c r="F8" s="84" t="s">
        <v>32</v>
      </c>
      <c r="G8" s="329" t="s">
        <v>28</v>
      </c>
      <c r="H8" s="330"/>
      <c r="I8" s="330"/>
      <c r="J8" s="331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</row>
    <row r="9" spans="1:28" ht="15.75" thickBot="1">
      <c r="A9" s="173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7"/>
    </row>
    <row r="10" spans="1:28" ht="15" thickBot="1">
      <c r="A10" s="308" t="s">
        <v>0</v>
      </c>
      <c r="B10" s="308" t="s">
        <v>8</v>
      </c>
      <c r="C10" s="309" t="s">
        <v>7</v>
      </c>
      <c r="D10" s="312" t="s">
        <v>1</v>
      </c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4" t="s">
        <v>34</v>
      </c>
      <c r="AA10" s="316" t="s">
        <v>9</v>
      </c>
      <c r="AB10" s="275" t="s">
        <v>180</v>
      </c>
    </row>
    <row r="11" spans="1:28" ht="15" thickBot="1">
      <c r="A11" s="308"/>
      <c r="B11" s="308"/>
      <c r="C11" s="310"/>
      <c r="D11" s="319" t="s">
        <v>57</v>
      </c>
      <c r="E11" s="320"/>
      <c r="F11" s="320"/>
      <c r="G11" s="320"/>
      <c r="H11" s="320"/>
      <c r="I11" s="320"/>
      <c r="J11" s="320"/>
      <c r="K11" s="320"/>
      <c r="L11" s="320"/>
      <c r="M11" s="320"/>
      <c r="N11" s="257"/>
      <c r="O11" s="321" t="s">
        <v>58</v>
      </c>
      <c r="P11" s="320"/>
      <c r="Q11" s="320"/>
      <c r="R11" s="320"/>
      <c r="S11" s="320"/>
      <c r="T11" s="320"/>
      <c r="U11" s="320"/>
      <c r="V11" s="321"/>
      <c r="W11" s="320"/>
      <c r="X11" s="320"/>
      <c r="Y11" s="320"/>
      <c r="Z11" s="315"/>
      <c r="AA11" s="324"/>
      <c r="AB11" s="276"/>
    </row>
    <row r="12" spans="1:28" ht="69.75" thickBot="1">
      <c r="A12" s="308"/>
      <c r="B12" s="308"/>
      <c r="C12" s="311"/>
      <c r="D12" s="58" t="s">
        <v>14</v>
      </c>
      <c r="E12" s="58" t="s">
        <v>15</v>
      </c>
      <c r="F12" s="58" t="s">
        <v>16</v>
      </c>
      <c r="G12" s="58" t="s">
        <v>17</v>
      </c>
      <c r="H12" s="58" t="s">
        <v>18</v>
      </c>
      <c r="I12" s="58" t="s">
        <v>19</v>
      </c>
      <c r="J12" s="58" t="s">
        <v>20</v>
      </c>
      <c r="K12" s="59" t="s">
        <v>32</v>
      </c>
      <c r="L12" s="58" t="s">
        <v>31</v>
      </c>
      <c r="M12" s="68" t="s">
        <v>2</v>
      </c>
      <c r="N12" s="256" t="s">
        <v>36</v>
      </c>
      <c r="O12" s="58" t="s">
        <v>14</v>
      </c>
      <c r="P12" s="58" t="s">
        <v>15</v>
      </c>
      <c r="Q12" s="58" t="s">
        <v>16</v>
      </c>
      <c r="R12" s="58" t="s">
        <v>17</v>
      </c>
      <c r="S12" s="58" t="s">
        <v>18</v>
      </c>
      <c r="T12" s="58" t="s">
        <v>19</v>
      </c>
      <c r="U12" s="58" t="s">
        <v>20</v>
      </c>
      <c r="V12" s="58" t="s">
        <v>37</v>
      </c>
      <c r="W12" s="58" t="s">
        <v>31</v>
      </c>
      <c r="X12" s="68" t="s">
        <v>2</v>
      </c>
      <c r="Y12" s="256" t="s">
        <v>36</v>
      </c>
      <c r="Z12" s="315"/>
      <c r="AA12" s="325"/>
      <c r="AB12" s="276"/>
    </row>
    <row r="13" spans="1:28" ht="25.5" customHeight="1">
      <c r="A13" s="60">
        <v>1</v>
      </c>
      <c r="B13" s="104" t="s">
        <v>179</v>
      </c>
      <c r="C13" s="91" t="s">
        <v>50</v>
      </c>
      <c r="D13" s="18">
        <v>15</v>
      </c>
      <c r="E13" s="41">
        <v>15</v>
      </c>
      <c r="F13" s="19"/>
      <c r="G13" s="19"/>
      <c r="H13" s="19"/>
      <c r="I13" s="19"/>
      <c r="J13" s="19"/>
      <c r="K13" s="22"/>
      <c r="L13" s="27">
        <f t="shared" ref="L13:L21" si="0">SUM(D13:K13)</f>
        <v>30</v>
      </c>
      <c r="M13" s="34">
        <v>5</v>
      </c>
      <c r="N13" s="20" t="s">
        <v>3</v>
      </c>
      <c r="O13" s="18"/>
      <c r="P13" s="37"/>
      <c r="Q13" s="19"/>
      <c r="R13" s="17"/>
      <c r="S13" s="17"/>
      <c r="T13" s="17"/>
      <c r="U13" s="17"/>
      <c r="V13" s="23"/>
      <c r="W13" s="44">
        <f>SUM(O13:V13)</f>
        <v>0</v>
      </c>
      <c r="X13" s="34">
        <v>0</v>
      </c>
      <c r="Y13" s="27"/>
      <c r="Z13" s="33">
        <f t="shared" ref="Z13:Z21" si="1">SUM(D13:K13)+SUM(O13:V13)</f>
        <v>30</v>
      </c>
      <c r="AA13" s="208">
        <f t="shared" ref="AA13:AA22" si="2">SUM(M13+X13)</f>
        <v>5</v>
      </c>
      <c r="AB13" s="216">
        <v>130</v>
      </c>
    </row>
    <row r="14" spans="1:28" ht="29.25" customHeight="1">
      <c r="A14" s="61">
        <v>2</v>
      </c>
      <c r="B14" s="94" t="s">
        <v>82</v>
      </c>
      <c r="C14" s="222" t="s">
        <v>196</v>
      </c>
      <c r="D14" s="18">
        <v>15</v>
      </c>
      <c r="E14" s="37"/>
      <c r="F14" s="19"/>
      <c r="G14" s="19"/>
      <c r="H14" s="19"/>
      <c r="I14" s="19"/>
      <c r="J14" s="19"/>
      <c r="K14" s="22"/>
      <c r="L14" s="27">
        <f t="shared" si="0"/>
        <v>15</v>
      </c>
      <c r="M14" s="34">
        <v>4</v>
      </c>
      <c r="N14" s="27" t="s">
        <v>4</v>
      </c>
      <c r="O14" s="24"/>
      <c r="P14" s="25"/>
      <c r="Q14" s="25"/>
      <c r="R14" s="25"/>
      <c r="S14" s="25"/>
      <c r="T14" s="25"/>
      <c r="U14" s="25"/>
      <c r="V14" s="26"/>
      <c r="W14" s="27">
        <f t="shared" ref="W14:W21" si="3">SUM(O14:V14)</f>
        <v>0</v>
      </c>
      <c r="X14" s="20">
        <v>0</v>
      </c>
      <c r="Y14" s="27"/>
      <c r="Z14" s="35">
        <f t="shared" si="1"/>
        <v>15</v>
      </c>
      <c r="AA14" s="209">
        <f t="shared" si="2"/>
        <v>4</v>
      </c>
      <c r="AB14" s="216" t="s">
        <v>181</v>
      </c>
    </row>
    <row r="15" spans="1:28" s="164" customFormat="1" ht="23.25" customHeight="1">
      <c r="A15" s="158">
        <v>3</v>
      </c>
      <c r="B15" s="142" t="s">
        <v>83</v>
      </c>
      <c r="C15" s="265" t="s">
        <v>216</v>
      </c>
      <c r="D15" s="160">
        <v>30</v>
      </c>
      <c r="E15" s="167"/>
      <c r="F15" s="161"/>
      <c r="G15" s="161"/>
      <c r="H15" s="161"/>
      <c r="I15" s="161"/>
      <c r="J15" s="161"/>
      <c r="K15" s="162"/>
      <c r="L15" s="146">
        <f t="shared" si="0"/>
        <v>30</v>
      </c>
      <c r="M15" s="163">
        <v>3</v>
      </c>
      <c r="N15" s="146" t="s">
        <v>4</v>
      </c>
      <c r="O15" s="147">
        <v>15</v>
      </c>
      <c r="P15" s="148"/>
      <c r="Q15" s="148"/>
      <c r="R15" s="147"/>
      <c r="S15" s="148"/>
      <c r="T15" s="148"/>
      <c r="U15" s="148"/>
      <c r="V15" s="151"/>
      <c r="W15" s="146">
        <f t="shared" si="3"/>
        <v>15</v>
      </c>
      <c r="X15" s="152">
        <v>3</v>
      </c>
      <c r="Y15" s="152" t="s">
        <v>3</v>
      </c>
      <c r="Z15" s="153">
        <f t="shared" si="1"/>
        <v>45</v>
      </c>
      <c r="AA15" s="221">
        <f t="shared" si="2"/>
        <v>6</v>
      </c>
      <c r="AB15" s="216" t="s">
        <v>182</v>
      </c>
    </row>
    <row r="16" spans="1:28" ht="29.25" customHeight="1">
      <c r="A16" s="61">
        <v>4</v>
      </c>
      <c r="B16" s="94" t="s">
        <v>84</v>
      </c>
      <c r="C16" s="166" t="s">
        <v>206</v>
      </c>
      <c r="D16" s="18"/>
      <c r="E16" s="37"/>
      <c r="F16" s="19"/>
      <c r="G16" s="19"/>
      <c r="H16" s="19"/>
      <c r="I16" s="19"/>
      <c r="J16" s="19"/>
      <c r="K16" s="22"/>
      <c r="L16" s="27">
        <f t="shared" si="0"/>
        <v>0</v>
      </c>
      <c r="M16" s="34">
        <v>0</v>
      </c>
      <c r="N16" s="27"/>
      <c r="O16" s="24">
        <v>15</v>
      </c>
      <c r="P16" s="25"/>
      <c r="Q16" s="25"/>
      <c r="R16" s="24"/>
      <c r="S16" s="25"/>
      <c r="T16" s="25"/>
      <c r="U16" s="25"/>
      <c r="V16" s="26"/>
      <c r="W16" s="27">
        <f t="shared" si="3"/>
        <v>15</v>
      </c>
      <c r="X16" s="20">
        <v>2</v>
      </c>
      <c r="Y16" s="27" t="s">
        <v>4</v>
      </c>
      <c r="Z16" s="35">
        <f t="shared" si="1"/>
        <v>15</v>
      </c>
      <c r="AA16" s="209">
        <f t="shared" si="2"/>
        <v>2</v>
      </c>
      <c r="AB16" s="216">
        <v>45</v>
      </c>
    </row>
    <row r="17" spans="1:28" s="164" customFormat="1" ht="30" customHeight="1">
      <c r="A17" s="158">
        <v>5</v>
      </c>
      <c r="B17" s="142" t="s">
        <v>195</v>
      </c>
      <c r="C17" s="232" t="s">
        <v>201</v>
      </c>
      <c r="D17" s="160">
        <v>10</v>
      </c>
      <c r="E17" s="167"/>
      <c r="F17" s="161">
        <v>5</v>
      </c>
      <c r="G17" s="161"/>
      <c r="H17" s="161"/>
      <c r="I17" s="161"/>
      <c r="J17" s="161"/>
      <c r="K17" s="162"/>
      <c r="L17" s="146">
        <f t="shared" si="0"/>
        <v>15</v>
      </c>
      <c r="M17" s="163">
        <v>2</v>
      </c>
      <c r="N17" s="146" t="s">
        <v>4</v>
      </c>
      <c r="O17" s="147"/>
      <c r="P17" s="148"/>
      <c r="Q17" s="148"/>
      <c r="R17" s="147"/>
      <c r="S17" s="148"/>
      <c r="T17" s="148"/>
      <c r="U17" s="148"/>
      <c r="V17" s="151"/>
      <c r="W17" s="146">
        <f t="shared" si="3"/>
        <v>0</v>
      </c>
      <c r="X17" s="152">
        <v>0</v>
      </c>
      <c r="Y17" s="146"/>
      <c r="Z17" s="153">
        <f t="shared" si="1"/>
        <v>15</v>
      </c>
      <c r="AA17" s="221">
        <f t="shared" si="2"/>
        <v>2</v>
      </c>
      <c r="AB17" s="216">
        <v>45</v>
      </c>
    </row>
    <row r="18" spans="1:28" ht="33" customHeight="1">
      <c r="A18" s="61">
        <v>6</v>
      </c>
      <c r="B18" s="94" t="s">
        <v>85</v>
      </c>
      <c r="C18" s="93" t="s">
        <v>209</v>
      </c>
      <c r="D18" s="18">
        <v>15</v>
      </c>
      <c r="E18" s="37"/>
      <c r="F18" s="19"/>
      <c r="G18" s="19"/>
      <c r="H18" s="19"/>
      <c r="I18" s="19"/>
      <c r="J18" s="19"/>
      <c r="K18" s="22"/>
      <c r="L18" s="27">
        <f t="shared" si="0"/>
        <v>15</v>
      </c>
      <c r="M18" s="34">
        <v>2</v>
      </c>
      <c r="N18" s="27" t="s">
        <v>4</v>
      </c>
      <c r="O18" s="24">
        <v>15</v>
      </c>
      <c r="P18" s="25"/>
      <c r="Q18" s="25"/>
      <c r="R18" s="24"/>
      <c r="S18" s="25"/>
      <c r="T18" s="25"/>
      <c r="U18" s="25"/>
      <c r="V18" s="26"/>
      <c r="W18" s="27">
        <f t="shared" si="3"/>
        <v>15</v>
      </c>
      <c r="X18" s="20">
        <v>1</v>
      </c>
      <c r="Y18" s="27" t="s">
        <v>4</v>
      </c>
      <c r="Z18" s="35">
        <f t="shared" si="1"/>
        <v>30</v>
      </c>
      <c r="AA18" s="209">
        <f t="shared" si="2"/>
        <v>3</v>
      </c>
      <c r="AB18" s="216">
        <v>50</v>
      </c>
    </row>
    <row r="19" spans="1:28" ht="23.25" customHeight="1">
      <c r="A19" s="61">
        <v>7</v>
      </c>
      <c r="B19" s="92" t="s">
        <v>86</v>
      </c>
      <c r="C19" s="93" t="s">
        <v>49</v>
      </c>
      <c r="D19" s="18"/>
      <c r="E19" s="37"/>
      <c r="F19" s="19"/>
      <c r="G19" s="19"/>
      <c r="H19" s="19"/>
      <c r="I19" s="19"/>
      <c r="J19" s="19"/>
      <c r="K19" s="22"/>
      <c r="L19" s="27">
        <f t="shared" si="0"/>
        <v>0</v>
      </c>
      <c r="M19" s="34">
        <v>0</v>
      </c>
      <c r="N19" s="27"/>
      <c r="O19" s="24">
        <v>15</v>
      </c>
      <c r="P19" s="25"/>
      <c r="Q19" s="25"/>
      <c r="R19" s="24"/>
      <c r="S19" s="24"/>
      <c r="T19" s="25"/>
      <c r="U19" s="25"/>
      <c r="V19" s="26"/>
      <c r="W19" s="27">
        <f t="shared" si="3"/>
        <v>15</v>
      </c>
      <c r="X19" s="20">
        <v>2</v>
      </c>
      <c r="Y19" s="27" t="s">
        <v>4</v>
      </c>
      <c r="Z19" s="35">
        <f t="shared" si="1"/>
        <v>15</v>
      </c>
      <c r="AA19" s="209">
        <f t="shared" si="2"/>
        <v>2</v>
      </c>
      <c r="AB19" s="216">
        <v>45</v>
      </c>
    </row>
    <row r="20" spans="1:28" ht="20.25" customHeight="1">
      <c r="A20" s="61">
        <v>8</v>
      </c>
      <c r="B20" s="105" t="s">
        <v>87</v>
      </c>
      <c r="C20" s="93" t="s">
        <v>148</v>
      </c>
      <c r="D20" s="18"/>
      <c r="E20" s="37"/>
      <c r="F20" s="19"/>
      <c r="G20" s="19"/>
      <c r="H20" s="19"/>
      <c r="I20" s="19"/>
      <c r="J20" s="19"/>
      <c r="K20" s="22"/>
      <c r="L20" s="27">
        <f t="shared" si="0"/>
        <v>0</v>
      </c>
      <c r="M20" s="34">
        <v>0</v>
      </c>
      <c r="N20" s="27"/>
      <c r="O20" s="24">
        <v>10</v>
      </c>
      <c r="P20" s="25"/>
      <c r="Q20" s="25"/>
      <c r="R20" s="24"/>
      <c r="S20" s="25"/>
      <c r="T20" s="25"/>
      <c r="U20" s="25"/>
      <c r="V20" s="26"/>
      <c r="W20" s="27">
        <f t="shared" si="3"/>
        <v>10</v>
      </c>
      <c r="X20" s="20">
        <v>1</v>
      </c>
      <c r="Y20" s="27" t="s">
        <v>4</v>
      </c>
      <c r="Z20" s="35">
        <f t="shared" si="1"/>
        <v>10</v>
      </c>
      <c r="AA20" s="209">
        <f t="shared" si="2"/>
        <v>1</v>
      </c>
      <c r="AB20" s="216">
        <v>25</v>
      </c>
    </row>
    <row r="21" spans="1:28" ht="30.75" customHeight="1" thickBot="1">
      <c r="A21" s="61">
        <v>9</v>
      </c>
      <c r="B21" s="94" t="s">
        <v>173</v>
      </c>
      <c r="C21" s="93" t="s">
        <v>88</v>
      </c>
      <c r="D21" s="18"/>
      <c r="E21" s="37"/>
      <c r="F21" s="19"/>
      <c r="G21" s="19"/>
      <c r="H21" s="19"/>
      <c r="I21" s="19"/>
      <c r="J21" s="19"/>
      <c r="K21" s="22"/>
      <c r="L21" s="27">
        <f t="shared" si="0"/>
        <v>0</v>
      </c>
      <c r="M21" s="34">
        <v>0</v>
      </c>
      <c r="N21" s="27"/>
      <c r="O21" s="24">
        <v>20</v>
      </c>
      <c r="P21" s="25">
        <v>10</v>
      </c>
      <c r="Q21" s="25"/>
      <c r="R21" s="24"/>
      <c r="S21" s="25"/>
      <c r="T21" s="25"/>
      <c r="U21" s="25"/>
      <c r="V21" s="26"/>
      <c r="W21" s="27">
        <f t="shared" si="3"/>
        <v>30</v>
      </c>
      <c r="X21" s="20">
        <v>2</v>
      </c>
      <c r="Y21" s="27" t="s">
        <v>4</v>
      </c>
      <c r="Z21" s="35">
        <f t="shared" si="1"/>
        <v>30</v>
      </c>
      <c r="AA21" s="209">
        <f t="shared" si="2"/>
        <v>2</v>
      </c>
      <c r="AB21" s="216">
        <v>35</v>
      </c>
    </row>
    <row r="22" spans="1:28" ht="15.75" thickBot="1">
      <c r="A22" s="62"/>
      <c r="B22" s="95" t="s">
        <v>5</v>
      </c>
      <c r="C22" s="96"/>
      <c r="D22" s="28">
        <f t="shared" ref="D22:K22" si="4">SUM(D13:D21)</f>
        <v>85</v>
      </c>
      <c r="E22" s="28">
        <f t="shared" si="4"/>
        <v>15</v>
      </c>
      <c r="F22" s="28">
        <f t="shared" si="4"/>
        <v>5</v>
      </c>
      <c r="G22" s="28">
        <f t="shared" si="4"/>
        <v>0</v>
      </c>
      <c r="H22" s="28">
        <f t="shared" si="4"/>
        <v>0</v>
      </c>
      <c r="I22" s="28">
        <f t="shared" si="4"/>
        <v>0</v>
      </c>
      <c r="J22" s="28">
        <f t="shared" si="4"/>
        <v>0</v>
      </c>
      <c r="K22" s="28">
        <f t="shared" si="4"/>
        <v>0</v>
      </c>
      <c r="L22" s="28">
        <f>SUM(D22:K22)</f>
        <v>105</v>
      </c>
      <c r="M22" s="28">
        <f>SUM(M13:M21)</f>
        <v>16</v>
      </c>
      <c r="N22" s="29"/>
      <c r="O22" s="28">
        <f t="shared" ref="O22:V22" si="5">SUM(O13:O21)</f>
        <v>90</v>
      </c>
      <c r="P22" s="28">
        <f t="shared" si="5"/>
        <v>10</v>
      </c>
      <c r="Q22" s="28">
        <f t="shared" si="5"/>
        <v>0</v>
      </c>
      <c r="R22" s="28">
        <f t="shared" si="5"/>
        <v>0</v>
      </c>
      <c r="S22" s="28">
        <f t="shared" si="5"/>
        <v>0</v>
      </c>
      <c r="T22" s="28">
        <f t="shared" si="5"/>
        <v>0</v>
      </c>
      <c r="U22" s="28">
        <f t="shared" si="5"/>
        <v>0</v>
      </c>
      <c r="V22" s="28">
        <f t="shared" si="5"/>
        <v>0</v>
      </c>
      <c r="W22" s="28">
        <f>SUM(O22:V22)</f>
        <v>100</v>
      </c>
      <c r="X22" s="28">
        <f>SUM(X13:X21)</f>
        <v>11</v>
      </c>
      <c r="Y22" s="27"/>
      <c r="Z22" s="29">
        <f>SUM(Z13:Z21)</f>
        <v>205</v>
      </c>
      <c r="AA22" s="174">
        <f t="shared" si="2"/>
        <v>27</v>
      </c>
      <c r="AB22" s="217"/>
    </row>
    <row r="23" spans="1:28" ht="18" customHeight="1" thickBot="1">
      <c r="A23" s="63"/>
      <c r="B23" s="89" t="s">
        <v>1</v>
      </c>
      <c r="C23" s="90"/>
      <c r="D23" s="288">
        <f>SUM(D22:K22)</f>
        <v>105</v>
      </c>
      <c r="E23" s="289"/>
      <c r="F23" s="289"/>
      <c r="G23" s="289"/>
      <c r="H23" s="289"/>
      <c r="I23" s="289"/>
      <c r="J23" s="289"/>
      <c r="K23" s="290"/>
      <c r="L23" s="258"/>
      <c r="M23" s="64"/>
      <c r="N23" s="259"/>
      <c r="O23" s="277">
        <f>SUM(O22:V22)</f>
        <v>100</v>
      </c>
      <c r="P23" s="278"/>
      <c r="Q23" s="278"/>
      <c r="R23" s="278"/>
      <c r="S23" s="278"/>
      <c r="T23" s="278"/>
      <c r="U23" s="278"/>
      <c r="V23" s="279"/>
      <c r="W23" s="258"/>
      <c r="X23" s="258"/>
      <c r="Y23" s="64"/>
      <c r="Z23" s="33">
        <f>SUM(D23:K23)+SUM(O23:V23)</f>
        <v>205</v>
      </c>
      <c r="AA23" s="175"/>
      <c r="AB23" s="217"/>
    </row>
    <row r="24" spans="1:28" ht="15.75" thickBot="1">
      <c r="A24" s="63"/>
      <c r="B24" s="89" t="s">
        <v>89</v>
      </c>
      <c r="C24" s="90"/>
      <c r="D24" s="277">
        <v>300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3"/>
      <c r="W24" s="258">
        <v>300</v>
      </c>
      <c r="X24" s="30">
        <v>33</v>
      </c>
      <c r="Y24" s="30"/>
      <c r="Z24" s="40">
        <f>SUM(D24:K24)+SUM(O24:V24)</f>
        <v>300</v>
      </c>
      <c r="AA24" s="176"/>
      <c r="AB24" s="217"/>
    </row>
    <row r="25" spans="1:28" ht="15.75" thickBot="1">
      <c r="A25" s="62"/>
      <c r="B25" s="260" t="s">
        <v>126</v>
      </c>
      <c r="C25" s="88"/>
      <c r="D25" s="277"/>
      <c r="E25" s="278"/>
      <c r="F25" s="278"/>
      <c r="G25" s="278"/>
      <c r="H25" s="278"/>
      <c r="I25" s="278"/>
      <c r="J25" s="278"/>
      <c r="K25" s="279"/>
      <c r="L25" s="30"/>
      <c r="M25" s="30"/>
      <c r="N25" s="30"/>
      <c r="O25" s="277"/>
      <c r="P25" s="278"/>
      <c r="Q25" s="278"/>
      <c r="R25" s="278"/>
      <c r="S25" s="278"/>
      <c r="T25" s="278"/>
      <c r="U25" s="278"/>
      <c r="V25" s="279"/>
      <c r="W25" s="30"/>
      <c r="X25" s="28"/>
      <c r="Y25" s="30"/>
      <c r="Z25" s="40">
        <f>SUM(Z23:Z24)</f>
        <v>505</v>
      </c>
      <c r="AA25" s="177">
        <f>SUM(X22+X24+M22)</f>
        <v>60</v>
      </c>
      <c r="AB25" s="217"/>
    </row>
    <row r="26" spans="1:28" ht="15">
      <c r="A26" s="73"/>
      <c r="B26" s="87"/>
      <c r="C26" s="108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2"/>
      <c r="AA26" s="179"/>
      <c r="AB26" s="217"/>
    </row>
    <row r="27" spans="1:28" ht="15.75" thickBot="1">
      <c r="A27" s="69"/>
      <c r="B27" s="112" t="s">
        <v>90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217"/>
    </row>
    <row r="28" spans="1:28" ht="15" thickBot="1">
      <c r="A28" s="308" t="s">
        <v>0</v>
      </c>
      <c r="B28" s="308" t="s">
        <v>8</v>
      </c>
      <c r="C28" s="309" t="s">
        <v>7</v>
      </c>
      <c r="D28" s="312" t="s">
        <v>1</v>
      </c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4" t="s">
        <v>34</v>
      </c>
      <c r="AA28" s="316" t="s">
        <v>9</v>
      </c>
      <c r="AB28" s="275" t="s">
        <v>180</v>
      </c>
    </row>
    <row r="29" spans="1:28" ht="15" thickBot="1">
      <c r="A29" s="308"/>
      <c r="B29" s="308"/>
      <c r="C29" s="310"/>
      <c r="D29" s="319" t="s">
        <v>57</v>
      </c>
      <c r="E29" s="320"/>
      <c r="F29" s="320"/>
      <c r="G29" s="320"/>
      <c r="H29" s="320"/>
      <c r="I29" s="320"/>
      <c r="J29" s="320"/>
      <c r="K29" s="320"/>
      <c r="L29" s="320"/>
      <c r="M29" s="320"/>
      <c r="N29" s="257"/>
      <c r="O29" s="321" t="s">
        <v>58</v>
      </c>
      <c r="P29" s="320"/>
      <c r="Q29" s="320"/>
      <c r="R29" s="320"/>
      <c r="S29" s="320"/>
      <c r="T29" s="320"/>
      <c r="U29" s="320"/>
      <c r="V29" s="321"/>
      <c r="W29" s="320"/>
      <c r="X29" s="320"/>
      <c r="Y29" s="320"/>
      <c r="Z29" s="315"/>
      <c r="AA29" s="324"/>
      <c r="AB29" s="335"/>
    </row>
    <row r="30" spans="1:28" ht="69.75" thickBot="1">
      <c r="A30" s="308"/>
      <c r="B30" s="308"/>
      <c r="C30" s="311"/>
      <c r="D30" s="58" t="s">
        <v>14</v>
      </c>
      <c r="E30" s="58" t="s">
        <v>15</v>
      </c>
      <c r="F30" s="58" t="s">
        <v>16</v>
      </c>
      <c r="G30" s="58" t="s">
        <v>17</v>
      </c>
      <c r="H30" s="58" t="s">
        <v>18</v>
      </c>
      <c r="I30" s="58" t="s">
        <v>19</v>
      </c>
      <c r="J30" s="58" t="s">
        <v>20</v>
      </c>
      <c r="K30" s="59" t="s">
        <v>32</v>
      </c>
      <c r="L30" s="58" t="s">
        <v>31</v>
      </c>
      <c r="M30" s="68" t="s">
        <v>2</v>
      </c>
      <c r="N30" s="256" t="s">
        <v>36</v>
      </c>
      <c r="O30" s="58" t="s">
        <v>14</v>
      </c>
      <c r="P30" s="58" t="s">
        <v>15</v>
      </c>
      <c r="Q30" s="58" t="s">
        <v>16</v>
      </c>
      <c r="R30" s="58" t="s">
        <v>17</v>
      </c>
      <c r="S30" s="58" t="s">
        <v>18</v>
      </c>
      <c r="T30" s="58" t="s">
        <v>19</v>
      </c>
      <c r="U30" s="58" t="s">
        <v>20</v>
      </c>
      <c r="V30" s="58" t="s">
        <v>37</v>
      </c>
      <c r="W30" s="58" t="s">
        <v>31</v>
      </c>
      <c r="X30" s="68" t="s">
        <v>2</v>
      </c>
      <c r="Y30" s="256" t="s">
        <v>36</v>
      </c>
      <c r="Z30" s="315"/>
      <c r="AA30" s="325"/>
      <c r="AB30" s="335"/>
    </row>
    <row r="31" spans="1:28" ht="19.5" customHeight="1">
      <c r="A31" s="60">
        <v>1</v>
      </c>
      <c r="B31" s="104" t="s">
        <v>91</v>
      </c>
      <c r="C31" s="254" t="s">
        <v>217</v>
      </c>
      <c r="D31" s="18">
        <v>30</v>
      </c>
      <c r="E31" s="45"/>
      <c r="F31" s="19">
        <v>20</v>
      </c>
      <c r="G31" s="19"/>
      <c r="H31" s="19"/>
      <c r="I31" s="19"/>
      <c r="J31" s="19"/>
      <c r="K31" s="22"/>
      <c r="L31" s="27">
        <f t="shared" ref="L31:L40" si="6">SUM(D31:K31)</f>
        <v>50</v>
      </c>
      <c r="M31" s="34">
        <v>4</v>
      </c>
      <c r="N31" s="20" t="s">
        <v>3</v>
      </c>
      <c r="O31" s="18"/>
      <c r="P31" s="45"/>
      <c r="Q31" s="19"/>
      <c r="R31" s="17"/>
      <c r="S31" s="17"/>
      <c r="T31" s="17"/>
      <c r="U31" s="17"/>
      <c r="V31" s="23"/>
      <c r="W31" s="44">
        <f>SUM(O31:V31)</f>
        <v>0</v>
      </c>
      <c r="X31" s="34">
        <v>0</v>
      </c>
      <c r="Y31" s="27"/>
      <c r="Z31" s="33">
        <f t="shared" ref="Z31:Z40" si="7">SUM(D31:K31)+SUM(O31:V31)</f>
        <v>50</v>
      </c>
      <c r="AA31" s="210">
        <f t="shared" ref="AA31:AA41" si="8">SUM(M31+X31)</f>
        <v>4</v>
      </c>
      <c r="AB31" s="216">
        <v>80</v>
      </c>
    </row>
    <row r="32" spans="1:28" ht="24.75" customHeight="1">
      <c r="A32" s="61">
        <v>2</v>
      </c>
      <c r="B32" s="94" t="s">
        <v>92</v>
      </c>
      <c r="C32" s="233" t="s">
        <v>200</v>
      </c>
      <c r="D32" s="18">
        <v>20</v>
      </c>
      <c r="E32" s="45"/>
      <c r="F32" s="19"/>
      <c r="G32" s="19"/>
      <c r="H32" s="19"/>
      <c r="I32" s="19"/>
      <c r="J32" s="19"/>
      <c r="K32" s="22"/>
      <c r="L32" s="27">
        <f t="shared" si="6"/>
        <v>20</v>
      </c>
      <c r="M32" s="34">
        <v>1</v>
      </c>
      <c r="N32" s="27" t="s">
        <v>4</v>
      </c>
      <c r="O32" s="24"/>
      <c r="P32" s="25"/>
      <c r="Q32" s="25"/>
      <c r="R32" s="25"/>
      <c r="S32" s="25"/>
      <c r="T32" s="25"/>
      <c r="U32" s="25"/>
      <c r="V32" s="26"/>
      <c r="W32" s="27">
        <f t="shared" ref="W32:W40" si="9">SUM(O32:V32)</f>
        <v>0</v>
      </c>
      <c r="X32" s="20">
        <v>0</v>
      </c>
      <c r="Y32" s="27"/>
      <c r="Z32" s="35">
        <f t="shared" si="7"/>
        <v>20</v>
      </c>
      <c r="AA32" s="211">
        <f t="shared" si="8"/>
        <v>1</v>
      </c>
      <c r="AB32" s="216">
        <v>20</v>
      </c>
    </row>
    <row r="33" spans="1:28" ht="29.25">
      <c r="A33" s="61">
        <v>3</v>
      </c>
      <c r="B33" s="94" t="s">
        <v>93</v>
      </c>
      <c r="C33" s="233" t="s">
        <v>200</v>
      </c>
      <c r="D33" s="18">
        <v>10</v>
      </c>
      <c r="E33" s="45"/>
      <c r="F33" s="19"/>
      <c r="G33" s="19"/>
      <c r="H33" s="19"/>
      <c r="I33" s="19"/>
      <c r="J33" s="19"/>
      <c r="K33" s="22"/>
      <c r="L33" s="27">
        <f t="shared" si="6"/>
        <v>10</v>
      </c>
      <c r="M33" s="34">
        <v>1</v>
      </c>
      <c r="N33" s="27" t="s">
        <v>4</v>
      </c>
      <c r="O33" s="24"/>
      <c r="P33" s="25"/>
      <c r="Q33" s="25"/>
      <c r="R33" s="24"/>
      <c r="S33" s="25"/>
      <c r="T33" s="25"/>
      <c r="U33" s="25"/>
      <c r="V33" s="26"/>
      <c r="W33" s="27">
        <f t="shared" si="9"/>
        <v>0</v>
      </c>
      <c r="X33" s="34">
        <v>0</v>
      </c>
      <c r="Y33" s="27"/>
      <c r="Z33" s="35">
        <f t="shared" si="7"/>
        <v>10</v>
      </c>
      <c r="AA33" s="211">
        <f t="shared" si="8"/>
        <v>1</v>
      </c>
      <c r="AB33" s="216">
        <v>25</v>
      </c>
    </row>
    <row r="34" spans="1:28" ht="21.75" customHeight="1">
      <c r="A34" s="61">
        <v>4</v>
      </c>
      <c r="B34" s="94" t="s">
        <v>95</v>
      </c>
      <c r="C34" s="93" t="s">
        <v>94</v>
      </c>
      <c r="D34" s="18"/>
      <c r="E34" s="45"/>
      <c r="F34" s="19"/>
      <c r="G34" s="19"/>
      <c r="H34" s="19"/>
      <c r="I34" s="19"/>
      <c r="J34" s="19"/>
      <c r="K34" s="22"/>
      <c r="L34" s="27">
        <f t="shared" si="6"/>
        <v>0</v>
      </c>
      <c r="M34" s="34">
        <v>0</v>
      </c>
      <c r="N34" s="27"/>
      <c r="O34" s="24">
        <v>10</v>
      </c>
      <c r="P34" s="25"/>
      <c r="Q34" s="25"/>
      <c r="R34" s="24"/>
      <c r="S34" s="25"/>
      <c r="T34" s="25"/>
      <c r="U34" s="25"/>
      <c r="V34" s="26"/>
      <c r="W34" s="27">
        <f t="shared" si="9"/>
        <v>10</v>
      </c>
      <c r="X34" s="20">
        <v>1</v>
      </c>
      <c r="Y34" s="27" t="s">
        <v>4</v>
      </c>
      <c r="Z34" s="35">
        <f t="shared" si="7"/>
        <v>10</v>
      </c>
      <c r="AA34" s="211">
        <f t="shared" si="8"/>
        <v>1</v>
      </c>
      <c r="AB34" s="216">
        <v>25</v>
      </c>
    </row>
    <row r="35" spans="1:28" ht="26.25" customHeight="1">
      <c r="A35" s="61">
        <v>5</v>
      </c>
      <c r="B35" s="94" t="s">
        <v>96</v>
      </c>
      <c r="C35" s="193" t="s">
        <v>222</v>
      </c>
      <c r="D35" s="18">
        <v>20</v>
      </c>
      <c r="E35" s="45"/>
      <c r="F35" s="19"/>
      <c r="G35" s="19"/>
      <c r="H35" s="19"/>
      <c r="I35" s="19"/>
      <c r="J35" s="19"/>
      <c r="K35" s="22"/>
      <c r="L35" s="27">
        <f t="shared" si="6"/>
        <v>20</v>
      </c>
      <c r="M35" s="34">
        <v>3</v>
      </c>
      <c r="N35" s="20" t="s">
        <v>3</v>
      </c>
      <c r="O35" s="24"/>
      <c r="P35" s="25"/>
      <c r="Q35" s="25"/>
      <c r="R35" s="24"/>
      <c r="S35" s="25"/>
      <c r="T35" s="25"/>
      <c r="U35" s="25"/>
      <c r="V35" s="26"/>
      <c r="W35" s="27">
        <f t="shared" si="9"/>
        <v>0</v>
      </c>
      <c r="X35" s="34">
        <v>0</v>
      </c>
      <c r="Y35" s="27"/>
      <c r="Z35" s="35">
        <f t="shared" si="7"/>
        <v>20</v>
      </c>
      <c r="AA35" s="211">
        <f t="shared" si="8"/>
        <v>3</v>
      </c>
      <c r="AB35" s="216">
        <v>75</v>
      </c>
    </row>
    <row r="36" spans="1:28" ht="20.25" customHeight="1">
      <c r="A36" s="61">
        <v>6</v>
      </c>
      <c r="B36" s="94" t="s">
        <v>97</v>
      </c>
      <c r="C36" s="93" t="s">
        <v>205</v>
      </c>
      <c r="D36" s="18"/>
      <c r="E36" s="45"/>
      <c r="F36" s="19"/>
      <c r="G36" s="19"/>
      <c r="H36" s="19"/>
      <c r="I36" s="19"/>
      <c r="J36" s="19"/>
      <c r="K36" s="22"/>
      <c r="L36" s="27">
        <f t="shared" si="6"/>
        <v>0</v>
      </c>
      <c r="M36" s="34">
        <v>0</v>
      </c>
      <c r="N36" s="27"/>
      <c r="O36" s="24">
        <v>20</v>
      </c>
      <c r="P36" s="25"/>
      <c r="Q36" s="25"/>
      <c r="R36" s="24"/>
      <c r="S36" s="25"/>
      <c r="T36" s="25"/>
      <c r="U36" s="25"/>
      <c r="V36" s="26"/>
      <c r="W36" s="27">
        <f t="shared" si="9"/>
        <v>20</v>
      </c>
      <c r="X36" s="20">
        <v>4</v>
      </c>
      <c r="Y36" s="20" t="s">
        <v>3</v>
      </c>
      <c r="Z36" s="35">
        <f t="shared" si="7"/>
        <v>20</v>
      </c>
      <c r="AA36" s="211">
        <f>SUM(M36+X36)</f>
        <v>4</v>
      </c>
      <c r="AB36" s="216" t="s">
        <v>183</v>
      </c>
    </row>
    <row r="37" spans="1:28" ht="21.75" customHeight="1">
      <c r="A37" s="61">
        <v>7</v>
      </c>
      <c r="B37" s="94" t="s">
        <v>98</v>
      </c>
      <c r="C37" s="93" t="s">
        <v>205</v>
      </c>
      <c r="D37" s="18"/>
      <c r="E37" s="45"/>
      <c r="F37" s="19"/>
      <c r="G37" s="19"/>
      <c r="H37" s="19"/>
      <c r="I37" s="19"/>
      <c r="J37" s="19"/>
      <c r="K37" s="22"/>
      <c r="L37" s="27">
        <f t="shared" si="6"/>
        <v>0</v>
      </c>
      <c r="M37" s="34">
        <v>0</v>
      </c>
      <c r="N37" s="27"/>
      <c r="O37" s="24">
        <v>30</v>
      </c>
      <c r="P37" s="25"/>
      <c r="Q37" s="25"/>
      <c r="R37" s="24"/>
      <c r="S37" s="24"/>
      <c r="T37" s="25"/>
      <c r="U37" s="25"/>
      <c r="V37" s="26"/>
      <c r="W37" s="27">
        <f t="shared" si="9"/>
        <v>30</v>
      </c>
      <c r="X37" s="34">
        <v>3</v>
      </c>
      <c r="Y37" s="27" t="s">
        <v>4</v>
      </c>
      <c r="Z37" s="35">
        <f t="shared" si="7"/>
        <v>30</v>
      </c>
      <c r="AA37" s="211">
        <f t="shared" si="8"/>
        <v>3</v>
      </c>
      <c r="AB37" s="216" t="s">
        <v>184</v>
      </c>
    </row>
    <row r="38" spans="1:28" ht="23.25" customHeight="1">
      <c r="A38" s="61">
        <v>8</v>
      </c>
      <c r="B38" s="142" t="s">
        <v>162</v>
      </c>
      <c r="C38" s="165" t="s">
        <v>202</v>
      </c>
      <c r="D38" s="18"/>
      <c r="E38" s="45"/>
      <c r="F38" s="19">
        <v>40</v>
      </c>
      <c r="G38" s="19"/>
      <c r="H38" s="19"/>
      <c r="I38" s="19"/>
      <c r="J38" s="19"/>
      <c r="K38" s="22"/>
      <c r="L38" s="27">
        <f>SUM(F38)</f>
        <v>40</v>
      </c>
      <c r="M38" s="34">
        <v>3</v>
      </c>
      <c r="N38" s="27" t="s">
        <v>4</v>
      </c>
      <c r="O38" s="24"/>
      <c r="P38" s="25"/>
      <c r="Q38" s="25"/>
      <c r="R38" s="24"/>
      <c r="S38" s="24"/>
      <c r="T38" s="25"/>
      <c r="U38" s="25"/>
      <c r="V38" s="26"/>
      <c r="W38" s="27"/>
      <c r="X38" s="34"/>
      <c r="Y38" s="27"/>
      <c r="Z38" s="35">
        <f>SUM(L38)</f>
        <v>40</v>
      </c>
      <c r="AA38" s="211">
        <f>SUM(M38)</f>
        <v>3</v>
      </c>
      <c r="AB38" s="216">
        <v>55</v>
      </c>
    </row>
    <row r="39" spans="1:28" ht="21" customHeight="1">
      <c r="A39" s="61">
        <v>9</v>
      </c>
      <c r="B39" s="142" t="s">
        <v>163</v>
      </c>
      <c r="C39" s="93" t="s">
        <v>205</v>
      </c>
      <c r="D39" s="18"/>
      <c r="E39" s="45"/>
      <c r="F39" s="19"/>
      <c r="G39" s="19"/>
      <c r="H39" s="19"/>
      <c r="I39" s="19"/>
      <c r="J39" s="19"/>
      <c r="K39" s="22"/>
      <c r="L39" s="27"/>
      <c r="M39" s="34"/>
      <c r="N39" s="27"/>
      <c r="O39" s="24"/>
      <c r="P39" s="25"/>
      <c r="Q39" s="25">
        <v>40</v>
      </c>
      <c r="R39" s="24"/>
      <c r="S39" s="25"/>
      <c r="T39" s="25"/>
      <c r="U39" s="25"/>
      <c r="V39" s="26"/>
      <c r="W39" s="27">
        <f t="shared" si="9"/>
        <v>40</v>
      </c>
      <c r="X39" s="20">
        <v>1</v>
      </c>
      <c r="Y39" s="27" t="s">
        <v>4</v>
      </c>
      <c r="Z39" s="35">
        <f t="shared" si="7"/>
        <v>40</v>
      </c>
      <c r="AA39" s="211">
        <f t="shared" si="8"/>
        <v>1</v>
      </c>
      <c r="AB39" s="216" t="s">
        <v>185</v>
      </c>
    </row>
    <row r="40" spans="1:28" ht="15.75" thickBot="1">
      <c r="A40" s="61">
        <v>10</v>
      </c>
      <c r="B40" s="109" t="s">
        <v>65</v>
      </c>
      <c r="C40" s="93"/>
      <c r="D40" s="46"/>
      <c r="E40" s="19">
        <v>30</v>
      </c>
      <c r="F40" s="19"/>
      <c r="G40" s="19"/>
      <c r="H40" s="19"/>
      <c r="I40" s="19"/>
      <c r="J40" s="19"/>
      <c r="K40" s="22"/>
      <c r="L40" s="27">
        <f t="shared" si="6"/>
        <v>30</v>
      </c>
      <c r="M40" s="34">
        <v>6</v>
      </c>
      <c r="N40" s="27" t="s">
        <v>4</v>
      </c>
      <c r="O40" s="24"/>
      <c r="P40" s="19">
        <v>30</v>
      </c>
      <c r="Q40" s="25"/>
      <c r="R40" s="24"/>
      <c r="S40" s="25"/>
      <c r="T40" s="25"/>
      <c r="U40" s="25"/>
      <c r="V40" s="26"/>
      <c r="W40" s="27">
        <f t="shared" si="9"/>
        <v>30</v>
      </c>
      <c r="X40" s="34">
        <v>6</v>
      </c>
      <c r="Y40" s="27" t="s">
        <v>4</v>
      </c>
      <c r="Z40" s="35">
        <f t="shared" si="7"/>
        <v>60</v>
      </c>
      <c r="AA40" s="211">
        <f t="shared" si="8"/>
        <v>12</v>
      </c>
      <c r="AB40" s="216">
        <v>305</v>
      </c>
    </row>
    <row r="41" spans="1:28" ht="15.75" thickBot="1">
      <c r="A41" s="62"/>
      <c r="B41" s="95" t="s">
        <v>5</v>
      </c>
      <c r="C41" s="96"/>
      <c r="D41" s="28">
        <f t="shared" ref="D41:K41" si="10">SUM(D31:D40)</f>
        <v>80</v>
      </c>
      <c r="E41" s="28">
        <f t="shared" si="10"/>
        <v>30</v>
      </c>
      <c r="F41" s="28">
        <f t="shared" si="10"/>
        <v>60</v>
      </c>
      <c r="G41" s="28">
        <f t="shared" si="10"/>
        <v>0</v>
      </c>
      <c r="H41" s="28">
        <f t="shared" si="10"/>
        <v>0</v>
      </c>
      <c r="I41" s="28">
        <f t="shared" si="10"/>
        <v>0</v>
      </c>
      <c r="J41" s="28">
        <f t="shared" si="10"/>
        <v>0</v>
      </c>
      <c r="K41" s="28">
        <f t="shared" si="10"/>
        <v>0</v>
      </c>
      <c r="L41" s="28">
        <f>SUM(D41:K41)</f>
        <v>170</v>
      </c>
      <c r="M41" s="28">
        <f>SUM(M31:M40)</f>
        <v>18</v>
      </c>
      <c r="N41" s="29"/>
      <c r="O41" s="28">
        <f t="shared" ref="O41:V41" si="11">SUM(O31:O40)</f>
        <v>60</v>
      </c>
      <c r="P41" s="28">
        <f t="shared" si="11"/>
        <v>30</v>
      </c>
      <c r="Q41" s="28">
        <f t="shared" si="11"/>
        <v>40</v>
      </c>
      <c r="R41" s="28">
        <f t="shared" si="11"/>
        <v>0</v>
      </c>
      <c r="S41" s="28">
        <f t="shared" si="11"/>
        <v>0</v>
      </c>
      <c r="T41" s="28">
        <f t="shared" si="11"/>
        <v>0</v>
      </c>
      <c r="U41" s="28">
        <f t="shared" si="11"/>
        <v>0</v>
      </c>
      <c r="V41" s="28">
        <f t="shared" si="11"/>
        <v>0</v>
      </c>
      <c r="W41" s="28">
        <f>SUM(O41:V41)</f>
        <v>130</v>
      </c>
      <c r="X41" s="28">
        <f>SUM(X31:X40)</f>
        <v>15</v>
      </c>
      <c r="Y41" s="29"/>
      <c r="Z41" s="49">
        <f>SUM(Z31:Z40)</f>
        <v>300</v>
      </c>
      <c r="AA41" s="57">
        <f t="shared" si="8"/>
        <v>33</v>
      </c>
      <c r="AB41" s="217"/>
    </row>
    <row r="42" spans="1:28" ht="15">
      <c r="A42" s="73"/>
      <c r="B42" s="87"/>
      <c r="C42" s="108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2"/>
      <c r="AA42" s="180"/>
      <c r="AB42" s="217"/>
    </row>
    <row r="43" spans="1:28" ht="15.75" thickBot="1">
      <c r="A43" s="69"/>
      <c r="B43" s="112" t="s">
        <v>99</v>
      </c>
      <c r="C43" s="6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217"/>
    </row>
    <row r="44" spans="1:28" ht="15" thickBot="1">
      <c r="A44" s="308" t="s">
        <v>0</v>
      </c>
      <c r="B44" s="308" t="s">
        <v>8</v>
      </c>
      <c r="C44" s="309" t="s">
        <v>7</v>
      </c>
      <c r="D44" s="312" t="s">
        <v>1</v>
      </c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314" t="s">
        <v>34</v>
      </c>
      <c r="AA44" s="316" t="s">
        <v>9</v>
      </c>
      <c r="AB44" s="275" t="s">
        <v>180</v>
      </c>
    </row>
    <row r="45" spans="1:28" ht="15" thickBot="1">
      <c r="A45" s="308"/>
      <c r="B45" s="308"/>
      <c r="C45" s="310"/>
      <c r="D45" s="319" t="s">
        <v>57</v>
      </c>
      <c r="E45" s="320"/>
      <c r="F45" s="320"/>
      <c r="G45" s="320"/>
      <c r="H45" s="320"/>
      <c r="I45" s="320"/>
      <c r="J45" s="320"/>
      <c r="K45" s="320"/>
      <c r="L45" s="320"/>
      <c r="M45" s="320"/>
      <c r="N45" s="257"/>
      <c r="O45" s="321" t="s">
        <v>58</v>
      </c>
      <c r="P45" s="320"/>
      <c r="Q45" s="320"/>
      <c r="R45" s="320"/>
      <c r="S45" s="320"/>
      <c r="T45" s="320"/>
      <c r="U45" s="320"/>
      <c r="V45" s="321"/>
      <c r="W45" s="320"/>
      <c r="X45" s="320"/>
      <c r="Y45" s="320"/>
      <c r="Z45" s="336"/>
      <c r="AA45" s="317"/>
      <c r="AB45" s="335"/>
    </row>
    <row r="46" spans="1:28" ht="69.75" thickBot="1">
      <c r="A46" s="308"/>
      <c r="B46" s="308"/>
      <c r="C46" s="311"/>
      <c r="D46" s="58" t="s">
        <v>14</v>
      </c>
      <c r="E46" s="58" t="s">
        <v>15</v>
      </c>
      <c r="F46" s="58" t="s">
        <v>16</v>
      </c>
      <c r="G46" s="58" t="s">
        <v>17</v>
      </c>
      <c r="H46" s="58" t="s">
        <v>18</v>
      </c>
      <c r="I46" s="58" t="s">
        <v>19</v>
      </c>
      <c r="J46" s="58" t="s">
        <v>20</v>
      </c>
      <c r="K46" s="59" t="s">
        <v>32</v>
      </c>
      <c r="L46" s="58" t="s">
        <v>31</v>
      </c>
      <c r="M46" s="58" t="s">
        <v>2</v>
      </c>
      <c r="N46" s="256" t="s">
        <v>36</v>
      </c>
      <c r="O46" s="58" t="s">
        <v>14</v>
      </c>
      <c r="P46" s="58" t="s">
        <v>15</v>
      </c>
      <c r="Q46" s="58" t="s">
        <v>16</v>
      </c>
      <c r="R46" s="58" t="s">
        <v>17</v>
      </c>
      <c r="S46" s="58" t="s">
        <v>18</v>
      </c>
      <c r="T46" s="58" t="s">
        <v>19</v>
      </c>
      <c r="U46" s="58" t="s">
        <v>20</v>
      </c>
      <c r="V46" s="58" t="s">
        <v>37</v>
      </c>
      <c r="W46" s="58" t="s">
        <v>31</v>
      </c>
      <c r="X46" s="58" t="s">
        <v>2</v>
      </c>
      <c r="Y46" s="256" t="s">
        <v>36</v>
      </c>
      <c r="Z46" s="336"/>
      <c r="AA46" s="318"/>
      <c r="AB46" s="335"/>
    </row>
    <row r="47" spans="1:28" ht="25.5" customHeight="1">
      <c r="A47" s="60">
        <v>1</v>
      </c>
      <c r="B47" s="104" t="s">
        <v>100</v>
      </c>
      <c r="C47" s="220" t="s">
        <v>176</v>
      </c>
      <c r="D47" s="18">
        <v>35</v>
      </c>
      <c r="E47" s="45"/>
      <c r="F47" s="19"/>
      <c r="G47" s="19"/>
      <c r="H47" s="19"/>
      <c r="I47" s="19"/>
      <c r="J47" s="19"/>
      <c r="K47" s="22"/>
      <c r="L47" s="27">
        <f t="shared" ref="L47:L57" si="12">SUM(D47:K47)</f>
        <v>35</v>
      </c>
      <c r="M47" s="34">
        <v>4</v>
      </c>
      <c r="N47" s="20" t="s">
        <v>3</v>
      </c>
      <c r="O47" s="18"/>
      <c r="P47" s="45"/>
      <c r="Q47" s="19"/>
      <c r="R47" s="17"/>
      <c r="S47" s="17"/>
      <c r="T47" s="17"/>
      <c r="U47" s="17"/>
      <c r="V47" s="23"/>
      <c r="W47" s="44">
        <f t="shared" ref="W47:W58" si="13">SUM(O47:V47)</f>
        <v>0</v>
      </c>
      <c r="X47" s="34">
        <v>0</v>
      </c>
      <c r="Y47" s="27"/>
      <c r="Z47" s="33">
        <f t="shared" ref="Z47:Z57" si="14">SUM(D47:K47)+SUM(O47:V47)</f>
        <v>35</v>
      </c>
      <c r="AA47" s="210">
        <f t="shared" ref="AA47:AA58" si="15">SUM(M47+X47)</f>
        <v>4</v>
      </c>
      <c r="AB47" s="216" t="s">
        <v>186</v>
      </c>
    </row>
    <row r="48" spans="1:28" ht="25.5" customHeight="1">
      <c r="A48" s="61">
        <v>2</v>
      </c>
      <c r="B48" s="94" t="s">
        <v>101</v>
      </c>
      <c r="C48" s="85" t="s">
        <v>176</v>
      </c>
      <c r="D48" s="18"/>
      <c r="E48" s="45"/>
      <c r="F48" s="19"/>
      <c r="G48" s="19"/>
      <c r="H48" s="19"/>
      <c r="I48" s="19"/>
      <c r="J48" s="19"/>
      <c r="K48" s="22"/>
      <c r="L48" s="27">
        <f t="shared" si="12"/>
        <v>0</v>
      </c>
      <c r="M48" s="34">
        <v>0</v>
      </c>
      <c r="N48" s="27"/>
      <c r="O48" s="24">
        <v>25</v>
      </c>
      <c r="P48" s="25"/>
      <c r="Q48" s="25">
        <v>10</v>
      </c>
      <c r="R48" s="25"/>
      <c r="S48" s="25"/>
      <c r="T48" s="25"/>
      <c r="U48" s="25"/>
      <c r="V48" s="26"/>
      <c r="W48" s="27">
        <f t="shared" si="13"/>
        <v>35</v>
      </c>
      <c r="X48" s="20">
        <v>3</v>
      </c>
      <c r="Y48" s="27" t="s">
        <v>4</v>
      </c>
      <c r="Z48" s="35">
        <f t="shared" si="14"/>
        <v>35</v>
      </c>
      <c r="AA48" s="211">
        <f t="shared" si="15"/>
        <v>3</v>
      </c>
      <c r="AB48" s="216" t="s">
        <v>187</v>
      </c>
    </row>
    <row r="49" spans="1:28" ht="33.75" customHeight="1">
      <c r="A49" s="61">
        <v>3</v>
      </c>
      <c r="B49" s="94" t="s">
        <v>102</v>
      </c>
      <c r="C49" s="85" t="s">
        <v>212</v>
      </c>
      <c r="D49" s="18">
        <v>15</v>
      </c>
      <c r="E49" s="45"/>
      <c r="F49" s="19">
        <v>10</v>
      </c>
      <c r="G49" s="19"/>
      <c r="H49" s="19"/>
      <c r="I49" s="19"/>
      <c r="J49" s="19"/>
      <c r="K49" s="22"/>
      <c r="L49" s="27">
        <f t="shared" si="12"/>
        <v>25</v>
      </c>
      <c r="M49" s="34">
        <v>2</v>
      </c>
      <c r="N49" s="27" t="s">
        <v>4</v>
      </c>
      <c r="O49" s="24">
        <v>15</v>
      </c>
      <c r="P49" s="25"/>
      <c r="Q49" s="25">
        <v>20</v>
      </c>
      <c r="R49" s="24"/>
      <c r="S49" s="25"/>
      <c r="T49" s="25"/>
      <c r="U49" s="25"/>
      <c r="V49" s="26"/>
      <c r="W49" s="27">
        <f t="shared" si="13"/>
        <v>35</v>
      </c>
      <c r="X49" s="34">
        <v>3</v>
      </c>
      <c r="Y49" s="20" t="s">
        <v>3</v>
      </c>
      <c r="Z49" s="35">
        <f t="shared" si="14"/>
        <v>60</v>
      </c>
      <c r="AA49" s="211">
        <f t="shared" si="15"/>
        <v>5</v>
      </c>
      <c r="AB49" s="216">
        <v>100</v>
      </c>
    </row>
    <row r="50" spans="1:28" ht="30" customHeight="1">
      <c r="A50" s="197">
        <v>4</v>
      </c>
      <c r="B50" s="94" t="s">
        <v>103</v>
      </c>
      <c r="C50" s="233" t="s">
        <v>200</v>
      </c>
      <c r="D50" s="18">
        <v>15</v>
      </c>
      <c r="E50" s="45"/>
      <c r="F50" s="19">
        <v>15</v>
      </c>
      <c r="G50" s="19"/>
      <c r="H50" s="19"/>
      <c r="I50" s="19"/>
      <c r="J50" s="19"/>
      <c r="K50" s="22"/>
      <c r="L50" s="27">
        <f t="shared" si="12"/>
        <v>30</v>
      </c>
      <c r="M50" s="34">
        <v>3</v>
      </c>
      <c r="N50" s="20" t="s">
        <v>3</v>
      </c>
      <c r="O50" s="24"/>
      <c r="P50" s="25"/>
      <c r="Q50" s="25"/>
      <c r="R50" s="24"/>
      <c r="S50" s="25"/>
      <c r="T50" s="25"/>
      <c r="U50" s="25"/>
      <c r="V50" s="26"/>
      <c r="W50" s="27">
        <f t="shared" si="13"/>
        <v>0</v>
      </c>
      <c r="X50" s="34">
        <v>0</v>
      </c>
      <c r="Y50" s="20"/>
      <c r="Z50" s="35">
        <f t="shared" si="14"/>
        <v>30</v>
      </c>
      <c r="AA50" s="211">
        <f t="shared" si="15"/>
        <v>3</v>
      </c>
      <c r="AB50" s="216">
        <v>60</v>
      </c>
    </row>
    <row r="51" spans="1:28" ht="23.25" customHeight="1">
      <c r="A51" s="61">
        <v>5</v>
      </c>
      <c r="B51" s="142" t="s">
        <v>164</v>
      </c>
      <c r="C51" s="93" t="s">
        <v>62</v>
      </c>
      <c r="D51" s="18"/>
      <c r="E51" s="41">
        <v>10</v>
      </c>
      <c r="F51" s="19"/>
      <c r="G51" s="19"/>
      <c r="H51" s="19"/>
      <c r="I51" s="19"/>
      <c r="J51" s="19"/>
      <c r="K51" s="22"/>
      <c r="L51" s="27">
        <f>SUM(E51)</f>
        <v>10</v>
      </c>
      <c r="M51" s="34">
        <v>1</v>
      </c>
      <c r="N51" s="27" t="s">
        <v>4</v>
      </c>
      <c r="O51" s="24"/>
      <c r="P51" s="25"/>
      <c r="Q51" s="25"/>
      <c r="R51" s="24"/>
      <c r="S51" s="25"/>
      <c r="T51" s="25"/>
      <c r="U51" s="25"/>
      <c r="V51" s="26"/>
      <c r="W51" s="27">
        <f t="shared" ref="W51:W55" si="16">SUM(O51:V51)</f>
        <v>0</v>
      </c>
      <c r="X51" s="34">
        <v>0</v>
      </c>
      <c r="Y51" s="20"/>
      <c r="Z51" s="35">
        <f>SUM(L51)</f>
        <v>10</v>
      </c>
      <c r="AA51" s="211">
        <f>SUM(M51)</f>
        <v>1</v>
      </c>
      <c r="AB51" s="216">
        <v>25</v>
      </c>
    </row>
    <row r="52" spans="1:28" ht="30" customHeight="1">
      <c r="A52" s="61">
        <v>6</v>
      </c>
      <c r="B52" s="142" t="s">
        <v>204</v>
      </c>
      <c r="C52" s="231" t="s">
        <v>225</v>
      </c>
      <c r="D52" s="18"/>
      <c r="E52" s="41">
        <v>6</v>
      </c>
      <c r="F52" s="19"/>
      <c r="G52" s="19"/>
      <c r="H52" s="19"/>
      <c r="I52" s="19"/>
      <c r="J52" s="19">
        <v>4</v>
      </c>
      <c r="K52" s="22"/>
      <c r="L52" s="27">
        <f>SUM(E52+J52)</f>
        <v>10</v>
      </c>
      <c r="M52" s="34">
        <v>1</v>
      </c>
      <c r="N52" s="27" t="s">
        <v>4</v>
      </c>
      <c r="O52" s="24"/>
      <c r="P52" s="25"/>
      <c r="Q52" s="25"/>
      <c r="R52" s="24"/>
      <c r="S52" s="25"/>
      <c r="T52" s="25"/>
      <c r="U52" s="25"/>
      <c r="V52" s="26"/>
      <c r="W52" s="27">
        <f t="shared" si="16"/>
        <v>0</v>
      </c>
      <c r="X52" s="34">
        <v>0</v>
      </c>
      <c r="Y52" s="20"/>
      <c r="Z52" s="35">
        <f>SUM(L52)</f>
        <v>10</v>
      </c>
      <c r="AA52" s="211">
        <f>SUM(M52)</f>
        <v>1</v>
      </c>
      <c r="AB52" s="216">
        <v>25</v>
      </c>
    </row>
    <row r="53" spans="1:28" ht="29.25">
      <c r="A53" s="61">
        <v>7</v>
      </c>
      <c r="B53" s="142" t="s">
        <v>165</v>
      </c>
      <c r="C53" s="93" t="s">
        <v>205</v>
      </c>
      <c r="D53" s="18"/>
      <c r="E53" s="41">
        <v>10</v>
      </c>
      <c r="F53" s="19"/>
      <c r="G53" s="19"/>
      <c r="H53" s="19"/>
      <c r="I53" s="19"/>
      <c r="J53" s="19"/>
      <c r="K53" s="22"/>
      <c r="L53" s="27">
        <f>SUM(E53)</f>
        <v>10</v>
      </c>
      <c r="M53" s="34">
        <v>1</v>
      </c>
      <c r="N53" s="27" t="s">
        <v>4</v>
      </c>
      <c r="O53" s="24"/>
      <c r="P53" s="25"/>
      <c r="Q53" s="25"/>
      <c r="R53" s="24"/>
      <c r="S53" s="25"/>
      <c r="T53" s="25"/>
      <c r="U53" s="25"/>
      <c r="V53" s="26"/>
      <c r="W53" s="27">
        <f t="shared" si="16"/>
        <v>0</v>
      </c>
      <c r="X53" s="34">
        <v>0</v>
      </c>
      <c r="Y53" s="20"/>
      <c r="Z53" s="35">
        <f t="shared" ref="Z53:AA54" si="17">SUM(L53)</f>
        <v>10</v>
      </c>
      <c r="AA53" s="211">
        <f t="shared" si="17"/>
        <v>1</v>
      </c>
      <c r="AB53" s="216">
        <v>25</v>
      </c>
    </row>
    <row r="54" spans="1:28" ht="30" customHeight="1">
      <c r="A54" s="61">
        <v>8</v>
      </c>
      <c r="B54" s="142" t="s">
        <v>166</v>
      </c>
      <c r="C54" s="93" t="s">
        <v>61</v>
      </c>
      <c r="D54" s="18"/>
      <c r="E54" s="41">
        <v>10</v>
      </c>
      <c r="F54" s="19"/>
      <c r="G54" s="19"/>
      <c r="H54" s="19"/>
      <c r="I54" s="19"/>
      <c r="J54" s="19"/>
      <c r="K54" s="22"/>
      <c r="L54" s="27">
        <f>SUM(E54)</f>
        <v>10</v>
      </c>
      <c r="M54" s="34">
        <v>1</v>
      </c>
      <c r="N54" s="27" t="s">
        <v>4</v>
      </c>
      <c r="O54" s="24"/>
      <c r="P54" s="25"/>
      <c r="Q54" s="25"/>
      <c r="R54" s="24"/>
      <c r="S54" s="25"/>
      <c r="T54" s="25"/>
      <c r="U54" s="25"/>
      <c r="V54" s="26"/>
      <c r="W54" s="27">
        <f t="shared" si="16"/>
        <v>0</v>
      </c>
      <c r="X54" s="34">
        <v>0</v>
      </c>
      <c r="Y54" s="20"/>
      <c r="Z54" s="35">
        <f t="shared" si="17"/>
        <v>10</v>
      </c>
      <c r="AA54" s="211">
        <f t="shared" si="17"/>
        <v>1</v>
      </c>
      <c r="AB54" s="216">
        <v>25</v>
      </c>
    </row>
    <row r="55" spans="1:28" ht="26.25" customHeight="1">
      <c r="A55" s="198">
        <v>9</v>
      </c>
      <c r="B55" s="142" t="s">
        <v>161</v>
      </c>
      <c r="C55" s="93" t="s">
        <v>158</v>
      </c>
      <c r="D55" s="18">
        <v>10</v>
      </c>
      <c r="E55" s="19">
        <v>10</v>
      </c>
      <c r="F55" s="69"/>
      <c r="G55" s="19"/>
      <c r="H55" s="19"/>
      <c r="I55" s="19"/>
      <c r="J55" s="19"/>
      <c r="K55" s="22"/>
      <c r="L55" s="27">
        <f>SUM(D55:E55)</f>
        <v>20</v>
      </c>
      <c r="M55" s="34">
        <v>1</v>
      </c>
      <c r="N55" s="27" t="s">
        <v>4</v>
      </c>
      <c r="O55" s="24"/>
      <c r="P55" s="25"/>
      <c r="Q55" s="25"/>
      <c r="R55" s="24"/>
      <c r="S55" s="25"/>
      <c r="T55" s="25"/>
      <c r="U55" s="25"/>
      <c r="V55" s="26"/>
      <c r="W55" s="27">
        <f t="shared" si="16"/>
        <v>0</v>
      </c>
      <c r="X55" s="34">
        <v>0</v>
      </c>
      <c r="Y55" s="20"/>
      <c r="Z55" s="35">
        <f>SUM(L55)</f>
        <v>20</v>
      </c>
      <c r="AA55" s="211">
        <f>SUM(M55)</f>
        <v>1</v>
      </c>
      <c r="AB55" s="216" t="s">
        <v>188</v>
      </c>
    </row>
    <row r="56" spans="1:28" ht="22.5" customHeight="1">
      <c r="A56" s="61">
        <v>10</v>
      </c>
      <c r="B56" s="142" t="s">
        <v>167</v>
      </c>
      <c r="C56" s="93" t="s">
        <v>203</v>
      </c>
      <c r="D56" s="18"/>
      <c r="E56" s="45"/>
      <c r="F56" s="19"/>
      <c r="G56" s="19"/>
      <c r="H56" s="19"/>
      <c r="I56" s="19"/>
      <c r="J56" s="19"/>
      <c r="K56" s="22"/>
      <c r="L56" s="27"/>
      <c r="M56" s="34"/>
      <c r="N56" s="27"/>
      <c r="O56" s="24">
        <v>10</v>
      </c>
      <c r="P56" s="25">
        <v>10</v>
      </c>
      <c r="Q56" s="25"/>
      <c r="R56" s="24"/>
      <c r="S56" s="25"/>
      <c r="T56" s="25"/>
      <c r="U56" s="25"/>
      <c r="V56" s="26"/>
      <c r="W56" s="27">
        <f t="shared" si="13"/>
        <v>20</v>
      </c>
      <c r="X56" s="34">
        <v>1</v>
      </c>
      <c r="Y56" s="27" t="s">
        <v>4</v>
      </c>
      <c r="Z56" s="35">
        <f t="shared" si="14"/>
        <v>20</v>
      </c>
      <c r="AA56" s="211">
        <f t="shared" si="15"/>
        <v>1</v>
      </c>
      <c r="AB56" s="216" t="s">
        <v>188</v>
      </c>
    </row>
    <row r="57" spans="1:28" ht="15.75" thickBot="1">
      <c r="A57" s="61">
        <v>11</v>
      </c>
      <c r="B57" s="94" t="s">
        <v>65</v>
      </c>
      <c r="C57" s="85"/>
      <c r="D57" s="18"/>
      <c r="E57" s="41">
        <v>30</v>
      </c>
      <c r="F57" s="19"/>
      <c r="G57" s="19"/>
      <c r="H57" s="19"/>
      <c r="I57" s="19"/>
      <c r="J57" s="19"/>
      <c r="K57" s="22"/>
      <c r="L57" s="27">
        <f t="shared" si="12"/>
        <v>30</v>
      </c>
      <c r="M57" s="34">
        <v>6</v>
      </c>
      <c r="N57" s="27" t="s">
        <v>4</v>
      </c>
      <c r="O57" s="24"/>
      <c r="P57" s="25">
        <v>30</v>
      </c>
      <c r="Q57" s="25"/>
      <c r="R57" s="24"/>
      <c r="S57" s="25"/>
      <c r="T57" s="25"/>
      <c r="U57" s="25"/>
      <c r="V57" s="26"/>
      <c r="W57" s="27">
        <f t="shared" si="13"/>
        <v>30</v>
      </c>
      <c r="X57" s="20">
        <v>6</v>
      </c>
      <c r="Y57" s="27" t="s">
        <v>4</v>
      </c>
      <c r="Z57" s="35">
        <f t="shared" si="14"/>
        <v>60</v>
      </c>
      <c r="AA57" s="211">
        <f t="shared" si="15"/>
        <v>12</v>
      </c>
      <c r="AB57" s="216">
        <v>305</v>
      </c>
    </row>
    <row r="58" spans="1:28" ht="15.75" thickBot="1">
      <c r="A58" s="62"/>
      <c r="B58" s="95" t="s">
        <v>5</v>
      </c>
      <c r="C58" s="96"/>
      <c r="D58" s="28">
        <f t="shared" ref="D58:K58" si="18">SUM(D47:D57)</f>
        <v>75</v>
      </c>
      <c r="E58" s="28">
        <f t="shared" si="18"/>
        <v>76</v>
      </c>
      <c r="F58" s="28">
        <f t="shared" si="18"/>
        <v>25</v>
      </c>
      <c r="G58" s="28">
        <f t="shared" si="18"/>
        <v>0</v>
      </c>
      <c r="H58" s="28">
        <f t="shared" si="18"/>
        <v>0</v>
      </c>
      <c r="I58" s="28">
        <f t="shared" si="18"/>
        <v>0</v>
      </c>
      <c r="J58" s="28">
        <f t="shared" si="18"/>
        <v>4</v>
      </c>
      <c r="K58" s="28">
        <f t="shared" si="18"/>
        <v>0</v>
      </c>
      <c r="L58" s="28">
        <f>SUM(D58:K58)</f>
        <v>180</v>
      </c>
      <c r="M58" s="28">
        <f>SUM(M47:M57)</f>
        <v>20</v>
      </c>
      <c r="N58" s="29"/>
      <c r="O58" s="28">
        <f t="shared" ref="O58:V58" si="19">SUM(O47:O57)</f>
        <v>50</v>
      </c>
      <c r="P58" s="28">
        <f t="shared" si="19"/>
        <v>40</v>
      </c>
      <c r="Q58" s="28">
        <f t="shared" si="19"/>
        <v>30</v>
      </c>
      <c r="R58" s="28">
        <f t="shared" si="19"/>
        <v>0</v>
      </c>
      <c r="S58" s="28">
        <f t="shared" si="19"/>
        <v>0</v>
      </c>
      <c r="T58" s="28">
        <f t="shared" si="19"/>
        <v>0</v>
      </c>
      <c r="U58" s="28">
        <f t="shared" si="19"/>
        <v>0</v>
      </c>
      <c r="V58" s="28">
        <f t="shared" si="19"/>
        <v>0</v>
      </c>
      <c r="W58" s="28">
        <f t="shared" si="13"/>
        <v>120</v>
      </c>
      <c r="X58" s="28">
        <f>SUM(X47:X57)</f>
        <v>13</v>
      </c>
      <c r="Y58" s="29"/>
      <c r="Z58" s="29">
        <f>SUM(Z47:Z57)</f>
        <v>300</v>
      </c>
      <c r="AA58" s="57">
        <f t="shared" si="15"/>
        <v>33</v>
      </c>
      <c r="AB58" s="217"/>
    </row>
    <row r="59" spans="1:28" ht="15">
      <c r="A59" s="69"/>
      <c r="B59" s="69"/>
      <c r="C59" s="6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17"/>
    </row>
    <row r="60" spans="1:28" ht="15.75" thickBot="1">
      <c r="A60" s="69"/>
      <c r="B60" s="112" t="s">
        <v>104</v>
      </c>
      <c r="C60" s="6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217"/>
    </row>
    <row r="61" spans="1:28" ht="15" thickBot="1">
      <c r="A61" s="308" t="s">
        <v>0</v>
      </c>
      <c r="B61" s="308" t="s">
        <v>8</v>
      </c>
      <c r="C61" s="309" t="s">
        <v>7</v>
      </c>
      <c r="D61" s="312" t="s">
        <v>1</v>
      </c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  <c r="S61" s="313"/>
      <c r="T61" s="313"/>
      <c r="U61" s="313"/>
      <c r="V61" s="313"/>
      <c r="W61" s="313"/>
      <c r="X61" s="313"/>
      <c r="Y61" s="313"/>
      <c r="Z61" s="314" t="s">
        <v>34</v>
      </c>
      <c r="AA61" s="316" t="s">
        <v>9</v>
      </c>
      <c r="AB61" s="275" t="s">
        <v>180</v>
      </c>
    </row>
    <row r="62" spans="1:28" ht="15" thickBot="1">
      <c r="A62" s="308"/>
      <c r="B62" s="308"/>
      <c r="C62" s="310"/>
      <c r="D62" s="319" t="s">
        <v>57</v>
      </c>
      <c r="E62" s="320"/>
      <c r="F62" s="320"/>
      <c r="G62" s="320"/>
      <c r="H62" s="320"/>
      <c r="I62" s="320"/>
      <c r="J62" s="320"/>
      <c r="K62" s="320"/>
      <c r="L62" s="320"/>
      <c r="M62" s="320"/>
      <c r="N62" s="257"/>
      <c r="O62" s="321" t="s">
        <v>58</v>
      </c>
      <c r="P62" s="320"/>
      <c r="Q62" s="320"/>
      <c r="R62" s="320"/>
      <c r="S62" s="320"/>
      <c r="T62" s="320"/>
      <c r="U62" s="320"/>
      <c r="V62" s="321"/>
      <c r="W62" s="320"/>
      <c r="X62" s="320"/>
      <c r="Y62" s="320"/>
      <c r="Z62" s="336"/>
      <c r="AA62" s="317"/>
      <c r="AB62" s="335"/>
    </row>
    <row r="63" spans="1:28" ht="69.75" thickBot="1">
      <c r="A63" s="308"/>
      <c r="B63" s="308"/>
      <c r="C63" s="311"/>
      <c r="D63" s="58" t="s">
        <v>14</v>
      </c>
      <c r="E63" s="58" t="s">
        <v>15</v>
      </c>
      <c r="F63" s="58" t="s">
        <v>16</v>
      </c>
      <c r="G63" s="58" t="s">
        <v>17</v>
      </c>
      <c r="H63" s="58" t="s">
        <v>18</v>
      </c>
      <c r="I63" s="58" t="s">
        <v>19</v>
      </c>
      <c r="J63" s="58" t="s">
        <v>20</v>
      </c>
      <c r="K63" s="59" t="s">
        <v>32</v>
      </c>
      <c r="L63" s="58" t="s">
        <v>31</v>
      </c>
      <c r="M63" s="58" t="s">
        <v>2</v>
      </c>
      <c r="N63" s="256" t="s">
        <v>36</v>
      </c>
      <c r="O63" s="58" t="s">
        <v>14</v>
      </c>
      <c r="P63" s="58" t="s">
        <v>15</v>
      </c>
      <c r="Q63" s="58" t="s">
        <v>16</v>
      </c>
      <c r="R63" s="58" t="s">
        <v>17</v>
      </c>
      <c r="S63" s="58" t="s">
        <v>18</v>
      </c>
      <c r="T63" s="58" t="s">
        <v>19</v>
      </c>
      <c r="U63" s="58" t="s">
        <v>20</v>
      </c>
      <c r="V63" s="58" t="s">
        <v>37</v>
      </c>
      <c r="W63" s="58" t="s">
        <v>31</v>
      </c>
      <c r="X63" s="58" t="s">
        <v>2</v>
      </c>
      <c r="Y63" s="256" t="s">
        <v>36</v>
      </c>
      <c r="Z63" s="336"/>
      <c r="AA63" s="318"/>
      <c r="AB63" s="335"/>
    </row>
    <row r="64" spans="1:28" ht="15">
      <c r="A64" s="60">
        <v>1</v>
      </c>
      <c r="B64" s="104" t="s">
        <v>106</v>
      </c>
      <c r="C64" s="110" t="s">
        <v>105</v>
      </c>
      <c r="D64" s="18">
        <v>30</v>
      </c>
      <c r="E64" s="45"/>
      <c r="F64" s="19">
        <v>20</v>
      </c>
      <c r="G64" s="19"/>
      <c r="H64" s="19"/>
      <c r="I64" s="19"/>
      <c r="J64" s="19"/>
      <c r="K64" s="22"/>
      <c r="L64" s="27">
        <f t="shared" ref="L64:L72" si="20">SUM(D64:K64)</f>
        <v>50</v>
      </c>
      <c r="M64" s="34">
        <v>5</v>
      </c>
      <c r="N64" s="20" t="s">
        <v>3</v>
      </c>
      <c r="O64" s="18"/>
      <c r="P64" s="45"/>
      <c r="Q64" s="19"/>
      <c r="R64" s="17"/>
      <c r="S64" s="17"/>
      <c r="T64" s="17"/>
      <c r="U64" s="17"/>
      <c r="V64" s="23"/>
      <c r="W64" s="44">
        <f>SUM(O64:V64)</f>
        <v>0</v>
      </c>
      <c r="X64" s="34">
        <v>0</v>
      </c>
      <c r="Y64" s="27"/>
      <c r="Z64" s="178">
        <f t="shared" ref="Z64:Z72" si="21">SUM(D64:K64)+SUM(O64:V64)</f>
        <v>50</v>
      </c>
      <c r="AA64" s="136">
        <f t="shared" ref="AA64:AA72" si="22">SUM(M64+X64)</f>
        <v>5</v>
      </c>
      <c r="AB64" s="216">
        <v>110</v>
      </c>
    </row>
    <row r="65" spans="1:28" s="132" customFormat="1" ht="15">
      <c r="A65" s="131">
        <v>2</v>
      </c>
      <c r="B65" s="94" t="s">
        <v>107</v>
      </c>
      <c r="C65" s="118" t="s">
        <v>105</v>
      </c>
      <c r="D65" s="74"/>
      <c r="E65" s="133"/>
      <c r="F65" s="74"/>
      <c r="G65" s="74"/>
      <c r="H65" s="74"/>
      <c r="I65" s="74"/>
      <c r="J65" s="74"/>
      <c r="K65" s="155"/>
      <c r="L65" s="27">
        <f t="shared" ref="L65:M65" si="23">SUM(D65:K65)</f>
        <v>0</v>
      </c>
      <c r="M65" s="27">
        <f t="shared" si="23"/>
        <v>0</v>
      </c>
      <c r="N65" s="20"/>
      <c r="O65" s="76">
        <v>20</v>
      </c>
      <c r="P65" s="25"/>
      <c r="Q65" s="25"/>
      <c r="R65" s="25"/>
      <c r="S65" s="25"/>
      <c r="T65" s="25"/>
      <c r="U65" s="25"/>
      <c r="V65" s="26"/>
      <c r="W65" s="44">
        <f t="shared" ref="W65:W72" si="24">SUM(O65:V65)</f>
        <v>20</v>
      </c>
      <c r="X65" s="34">
        <v>2</v>
      </c>
      <c r="Y65" s="27" t="s">
        <v>4</v>
      </c>
      <c r="Z65" s="35">
        <f t="shared" si="21"/>
        <v>20</v>
      </c>
      <c r="AA65" s="212">
        <f t="shared" si="22"/>
        <v>2</v>
      </c>
      <c r="AB65" s="216">
        <v>40</v>
      </c>
    </row>
    <row r="66" spans="1:28" ht="15">
      <c r="A66" s="61">
        <v>3</v>
      </c>
      <c r="B66" s="94" t="s">
        <v>108</v>
      </c>
      <c r="C66" s="85" t="s">
        <v>50</v>
      </c>
      <c r="D66" s="18">
        <v>20</v>
      </c>
      <c r="E66" s="41">
        <v>20</v>
      </c>
      <c r="F66" s="19"/>
      <c r="G66" s="19"/>
      <c r="H66" s="19"/>
      <c r="I66" s="19"/>
      <c r="J66" s="19"/>
      <c r="K66" s="22"/>
      <c r="L66" s="27">
        <f t="shared" si="20"/>
        <v>40</v>
      </c>
      <c r="M66" s="34">
        <v>2</v>
      </c>
      <c r="N66" s="27" t="s">
        <v>4</v>
      </c>
      <c r="O66" s="24"/>
      <c r="P66" s="25"/>
      <c r="Q66" s="25"/>
      <c r="R66" s="24"/>
      <c r="S66" s="25"/>
      <c r="T66" s="25"/>
      <c r="U66" s="25"/>
      <c r="V66" s="26"/>
      <c r="W66" s="44">
        <f t="shared" si="24"/>
        <v>0</v>
      </c>
      <c r="X66" s="34">
        <v>0</v>
      </c>
      <c r="Y66" s="27"/>
      <c r="Z66" s="35">
        <f t="shared" si="21"/>
        <v>40</v>
      </c>
      <c r="AA66" s="211">
        <f t="shared" si="22"/>
        <v>2</v>
      </c>
      <c r="AB66" s="216" t="s">
        <v>189</v>
      </c>
    </row>
    <row r="67" spans="1:28" ht="15">
      <c r="A67" s="61">
        <v>4</v>
      </c>
      <c r="B67" s="94" t="s">
        <v>109</v>
      </c>
      <c r="C67" s="85" t="s">
        <v>105</v>
      </c>
      <c r="D67" s="18"/>
      <c r="E67" s="45"/>
      <c r="F67" s="19"/>
      <c r="G67" s="19"/>
      <c r="H67" s="19"/>
      <c r="I67" s="19"/>
      <c r="J67" s="19"/>
      <c r="K67" s="22"/>
      <c r="L67" s="27">
        <f t="shared" si="20"/>
        <v>0</v>
      </c>
      <c r="M67" s="34">
        <v>0</v>
      </c>
      <c r="N67" s="20"/>
      <c r="O67" s="24">
        <v>30</v>
      </c>
      <c r="P67" s="25"/>
      <c r="Q67" s="25"/>
      <c r="R67" s="24"/>
      <c r="S67" s="25"/>
      <c r="T67" s="25"/>
      <c r="U67" s="25"/>
      <c r="V67" s="26"/>
      <c r="W67" s="44">
        <f t="shared" si="24"/>
        <v>30</v>
      </c>
      <c r="X67" s="20">
        <v>4</v>
      </c>
      <c r="Y67" s="20" t="s">
        <v>3</v>
      </c>
      <c r="Z67" s="35">
        <f t="shared" si="21"/>
        <v>30</v>
      </c>
      <c r="AA67" s="211">
        <f t="shared" si="22"/>
        <v>4</v>
      </c>
      <c r="AB67" s="216" t="s">
        <v>190</v>
      </c>
    </row>
    <row r="68" spans="1:28" ht="15">
      <c r="A68" s="61">
        <v>5</v>
      </c>
      <c r="B68" s="94" t="s">
        <v>110</v>
      </c>
      <c r="C68" s="85" t="s">
        <v>50</v>
      </c>
      <c r="D68" s="18"/>
      <c r="E68" s="45"/>
      <c r="F68" s="19"/>
      <c r="G68" s="19"/>
      <c r="H68" s="19"/>
      <c r="I68" s="19"/>
      <c r="J68" s="19"/>
      <c r="K68" s="22"/>
      <c r="L68" s="27">
        <f t="shared" si="20"/>
        <v>0</v>
      </c>
      <c r="M68" s="34">
        <v>0</v>
      </c>
      <c r="N68" s="20"/>
      <c r="O68" s="24">
        <v>30</v>
      </c>
      <c r="P68" s="25"/>
      <c r="Q68" s="25"/>
      <c r="R68" s="24"/>
      <c r="S68" s="25"/>
      <c r="T68" s="25"/>
      <c r="U68" s="25"/>
      <c r="V68" s="26"/>
      <c r="W68" s="44">
        <f t="shared" si="24"/>
        <v>30</v>
      </c>
      <c r="X68" s="34">
        <v>3</v>
      </c>
      <c r="Y68" s="20" t="s">
        <v>3</v>
      </c>
      <c r="Z68" s="35">
        <f t="shared" si="21"/>
        <v>30</v>
      </c>
      <c r="AA68" s="211">
        <f t="shared" si="22"/>
        <v>3</v>
      </c>
      <c r="AB68" s="216">
        <v>65</v>
      </c>
    </row>
    <row r="69" spans="1:28" s="132" customFormat="1" ht="15">
      <c r="A69" s="131">
        <v>6</v>
      </c>
      <c r="B69" s="94" t="s">
        <v>111</v>
      </c>
      <c r="C69" s="118" t="s">
        <v>50</v>
      </c>
      <c r="D69" s="24">
        <v>10</v>
      </c>
      <c r="E69" s="133"/>
      <c r="F69" s="74"/>
      <c r="G69" s="74"/>
      <c r="H69" s="74"/>
      <c r="I69" s="74"/>
      <c r="J69" s="74"/>
      <c r="K69" s="155"/>
      <c r="L69" s="27">
        <f>SUM(D69:K69)</f>
        <v>10</v>
      </c>
      <c r="M69" s="34">
        <v>1</v>
      </c>
      <c r="N69" s="27" t="s">
        <v>4</v>
      </c>
      <c r="O69" s="25"/>
      <c r="P69" s="25"/>
      <c r="Q69" s="25"/>
      <c r="R69" s="24"/>
      <c r="S69" s="25"/>
      <c r="T69" s="25"/>
      <c r="U69" s="25"/>
      <c r="V69" s="26"/>
      <c r="W69" s="44">
        <f t="shared" si="24"/>
        <v>0</v>
      </c>
      <c r="X69" s="34">
        <v>0</v>
      </c>
      <c r="Y69" s="20"/>
      <c r="Z69" s="35">
        <f t="shared" si="21"/>
        <v>10</v>
      </c>
      <c r="AA69" s="213">
        <f t="shared" si="22"/>
        <v>1</v>
      </c>
      <c r="AB69" s="216">
        <v>25</v>
      </c>
    </row>
    <row r="70" spans="1:28" s="132" customFormat="1" ht="29.25">
      <c r="A70" s="61">
        <v>7</v>
      </c>
      <c r="B70" s="142" t="s">
        <v>168</v>
      </c>
      <c r="C70" s="93" t="s">
        <v>159</v>
      </c>
      <c r="D70" s="24">
        <v>10</v>
      </c>
      <c r="E70" s="133"/>
      <c r="F70" s="19">
        <v>30</v>
      </c>
      <c r="G70" s="19"/>
      <c r="H70" s="19"/>
      <c r="I70" s="19"/>
      <c r="J70" s="19"/>
      <c r="K70" s="22"/>
      <c r="L70" s="223">
        <f>SUM(D70:K70)</f>
        <v>40</v>
      </c>
      <c r="M70" s="34">
        <v>2</v>
      </c>
      <c r="N70" s="27" t="s">
        <v>4</v>
      </c>
      <c r="O70" s="25"/>
      <c r="P70" s="25"/>
      <c r="Q70" s="25"/>
      <c r="R70" s="24"/>
      <c r="S70" s="24"/>
      <c r="T70" s="25"/>
      <c r="U70" s="25"/>
      <c r="V70" s="26"/>
      <c r="W70" s="44"/>
      <c r="X70" s="34"/>
      <c r="Y70" s="20"/>
      <c r="Z70" s="35">
        <f>SUM(L70)</f>
        <v>40</v>
      </c>
      <c r="AA70" s="213">
        <f>SUM(M70)</f>
        <v>2</v>
      </c>
      <c r="AB70" s="216">
        <v>20</v>
      </c>
    </row>
    <row r="71" spans="1:28" ht="15">
      <c r="A71" s="61">
        <v>8</v>
      </c>
      <c r="B71" s="142" t="s">
        <v>160</v>
      </c>
      <c r="C71" s="93" t="s">
        <v>203</v>
      </c>
      <c r="D71" s="18"/>
      <c r="E71" s="19"/>
      <c r="F71" s="69"/>
      <c r="G71" s="19"/>
      <c r="H71" s="19"/>
      <c r="I71" s="19"/>
      <c r="J71" s="19"/>
      <c r="K71" s="69"/>
      <c r="L71" s="199"/>
      <c r="M71" s="199"/>
      <c r="N71" s="199"/>
      <c r="O71" s="24">
        <v>10</v>
      </c>
      <c r="P71" s="25"/>
      <c r="Q71" s="25">
        <v>10</v>
      </c>
      <c r="R71" s="24"/>
      <c r="S71" s="24"/>
      <c r="T71" s="25"/>
      <c r="U71" s="25"/>
      <c r="V71" s="26"/>
      <c r="W71" s="44">
        <f t="shared" si="24"/>
        <v>20</v>
      </c>
      <c r="X71" s="20">
        <v>2</v>
      </c>
      <c r="Y71" s="27" t="s">
        <v>4</v>
      </c>
      <c r="Z71" s="35">
        <f t="shared" si="21"/>
        <v>20</v>
      </c>
      <c r="AA71" s="211">
        <f>SUM(X71)</f>
        <v>2</v>
      </c>
      <c r="AB71" s="216">
        <v>20</v>
      </c>
    </row>
    <row r="72" spans="1:28" ht="15.75" thickBot="1">
      <c r="A72" s="131">
        <v>9</v>
      </c>
      <c r="B72" s="94" t="s">
        <v>65</v>
      </c>
      <c r="C72" s="93"/>
      <c r="D72" s="18"/>
      <c r="E72" s="41">
        <v>30</v>
      </c>
      <c r="F72" s="19"/>
      <c r="G72" s="19"/>
      <c r="H72" s="19"/>
      <c r="I72" s="19"/>
      <c r="J72" s="19"/>
      <c r="K72" s="22"/>
      <c r="L72" s="27">
        <f t="shared" si="20"/>
        <v>30</v>
      </c>
      <c r="M72" s="34">
        <v>6</v>
      </c>
      <c r="N72" s="27" t="s">
        <v>4</v>
      </c>
      <c r="O72" s="24"/>
      <c r="P72" s="25">
        <v>30</v>
      </c>
      <c r="Q72" s="25"/>
      <c r="R72" s="24"/>
      <c r="S72" s="25"/>
      <c r="T72" s="25"/>
      <c r="U72" s="25"/>
      <c r="V72" s="26"/>
      <c r="W72" s="27">
        <f t="shared" si="24"/>
        <v>30</v>
      </c>
      <c r="X72" s="34">
        <v>6</v>
      </c>
      <c r="Y72" s="27" t="s">
        <v>4</v>
      </c>
      <c r="Z72" s="35">
        <f t="shared" si="21"/>
        <v>60</v>
      </c>
      <c r="AA72" s="211">
        <f t="shared" si="22"/>
        <v>12</v>
      </c>
      <c r="AB72" s="216">
        <v>305</v>
      </c>
    </row>
    <row r="73" spans="1:28" ht="15.75" thickBot="1">
      <c r="A73" s="62"/>
      <c r="B73" s="95" t="s">
        <v>5</v>
      </c>
      <c r="C73" s="96"/>
      <c r="D73" s="28">
        <f t="shared" ref="D73:K73" si="25">SUM(D64:D72)</f>
        <v>70</v>
      </c>
      <c r="E73" s="28">
        <f t="shared" si="25"/>
        <v>50</v>
      </c>
      <c r="F73" s="28">
        <f t="shared" si="25"/>
        <v>50</v>
      </c>
      <c r="G73" s="28">
        <f t="shared" si="25"/>
        <v>0</v>
      </c>
      <c r="H73" s="28">
        <f t="shared" si="25"/>
        <v>0</v>
      </c>
      <c r="I73" s="28">
        <f t="shared" si="25"/>
        <v>0</v>
      </c>
      <c r="J73" s="28">
        <f t="shared" si="25"/>
        <v>0</v>
      </c>
      <c r="K73" s="28">
        <f t="shared" si="25"/>
        <v>0</v>
      </c>
      <c r="L73" s="28">
        <f>SUM(D73:K73)</f>
        <v>170</v>
      </c>
      <c r="M73" s="28">
        <f>SUM(M64:M72)</f>
        <v>16</v>
      </c>
      <c r="N73" s="29"/>
      <c r="O73" s="28">
        <f t="shared" ref="O73:V73" si="26">SUM(O64:O72)</f>
        <v>90</v>
      </c>
      <c r="P73" s="28">
        <f t="shared" si="26"/>
        <v>30</v>
      </c>
      <c r="Q73" s="28">
        <f t="shared" si="26"/>
        <v>10</v>
      </c>
      <c r="R73" s="28">
        <f t="shared" si="26"/>
        <v>0</v>
      </c>
      <c r="S73" s="28">
        <f t="shared" si="26"/>
        <v>0</v>
      </c>
      <c r="T73" s="28">
        <f t="shared" si="26"/>
        <v>0</v>
      </c>
      <c r="U73" s="28">
        <f t="shared" si="26"/>
        <v>0</v>
      </c>
      <c r="V73" s="28">
        <f t="shared" si="26"/>
        <v>0</v>
      </c>
      <c r="W73" s="28">
        <f>SUM(O73:V73)</f>
        <v>130</v>
      </c>
      <c r="X73" s="28">
        <f>SUM(X64:X72)</f>
        <v>17</v>
      </c>
      <c r="Y73" s="29"/>
      <c r="Z73" s="29">
        <f>SUM(Z64:Z72)</f>
        <v>300</v>
      </c>
      <c r="AA73" s="57">
        <f>SUM(AA64:AA72)</f>
        <v>33</v>
      </c>
      <c r="AB73" s="217"/>
    </row>
    <row r="74" spans="1:28" ht="15">
      <c r="A74" s="69"/>
      <c r="B74" s="69"/>
      <c r="C74" s="69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217"/>
    </row>
    <row r="75" spans="1:28" ht="15.75" thickBot="1">
      <c r="A75" s="69"/>
      <c r="B75" s="112" t="s">
        <v>112</v>
      </c>
      <c r="C75" s="69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217"/>
    </row>
    <row r="76" spans="1:28" ht="15" thickBot="1">
      <c r="A76" s="308" t="s">
        <v>0</v>
      </c>
      <c r="B76" s="308" t="s">
        <v>8</v>
      </c>
      <c r="C76" s="309" t="s">
        <v>7</v>
      </c>
      <c r="D76" s="312" t="s">
        <v>1</v>
      </c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4" t="s">
        <v>34</v>
      </c>
      <c r="AA76" s="316" t="s">
        <v>9</v>
      </c>
      <c r="AB76" s="275" t="s">
        <v>180</v>
      </c>
    </row>
    <row r="77" spans="1:28" ht="15" thickBot="1">
      <c r="A77" s="308"/>
      <c r="B77" s="308"/>
      <c r="C77" s="310"/>
      <c r="D77" s="319" t="s">
        <v>57</v>
      </c>
      <c r="E77" s="320"/>
      <c r="F77" s="320"/>
      <c r="G77" s="320"/>
      <c r="H77" s="320"/>
      <c r="I77" s="320"/>
      <c r="J77" s="320"/>
      <c r="K77" s="320"/>
      <c r="L77" s="320"/>
      <c r="M77" s="320"/>
      <c r="N77" s="257"/>
      <c r="O77" s="321" t="s">
        <v>58</v>
      </c>
      <c r="P77" s="320"/>
      <c r="Q77" s="320"/>
      <c r="R77" s="320"/>
      <c r="S77" s="320"/>
      <c r="T77" s="320"/>
      <c r="U77" s="320"/>
      <c r="V77" s="321"/>
      <c r="W77" s="320"/>
      <c r="X77" s="320"/>
      <c r="Y77" s="320"/>
      <c r="Z77" s="336"/>
      <c r="AA77" s="317"/>
      <c r="AB77" s="335"/>
    </row>
    <row r="78" spans="1:28" ht="69.75" thickBot="1">
      <c r="A78" s="308"/>
      <c r="B78" s="308"/>
      <c r="C78" s="311"/>
      <c r="D78" s="58" t="s">
        <v>14</v>
      </c>
      <c r="E78" s="58" t="s">
        <v>15</v>
      </c>
      <c r="F78" s="58" t="s">
        <v>16</v>
      </c>
      <c r="G78" s="58" t="s">
        <v>17</v>
      </c>
      <c r="H78" s="58" t="s">
        <v>18</v>
      </c>
      <c r="I78" s="58" t="s">
        <v>19</v>
      </c>
      <c r="J78" s="58" t="s">
        <v>20</v>
      </c>
      <c r="K78" s="59" t="s">
        <v>32</v>
      </c>
      <c r="L78" s="58" t="s">
        <v>31</v>
      </c>
      <c r="M78" s="58" t="s">
        <v>2</v>
      </c>
      <c r="N78" s="256" t="s">
        <v>36</v>
      </c>
      <c r="O78" s="58" t="s">
        <v>14</v>
      </c>
      <c r="P78" s="58" t="s">
        <v>15</v>
      </c>
      <c r="Q78" s="58" t="s">
        <v>16</v>
      </c>
      <c r="R78" s="58" t="s">
        <v>17</v>
      </c>
      <c r="S78" s="58" t="s">
        <v>18</v>
      </c>
      <c r="T78" s="58" t="s">
        <v>19</v>
      </c>
      <c r="U78" s="58" t="s">
        <v>20</v>
      </c>
      <c r="V78" s="58" t="s">
        <v>37</v>
      </c>
      <c r="W78" s="58" t="s">
        <v>31</v>
      </c>
      <c r="X78" s="58" t="s">
        <v>2</v>
      </c>
      <c r="Y78" s="256" t="s">
        <v>36</v>
      </c>
      <c r="Z78" s="336"/>
      <c r="AA78" s="318"/>
      <c r="AB78" s="335"/>
    </row>
    <row r="79" spans="1:28" ht="21.75" customHeight="1">
      <c r="A79" s="60">
        <v>1</v>
      </c>
      <c r="B79" s="111" t="s">
        <v>113</v>
      </c>
      <c r="C79" s="85" t="s">
        <v>224</v>
      </c>
      <c r="D79" s="18">
        <v>30</v>
      </c>
      <c r="E79" s="45"/>
      <c r="F79" s="19"/>
      <c r="G79" s="19"/>
      <c r="H79" s="19"/>
      <c r="I79" s="19"/>
      <c r="J79" s="19"/>
      <c r="K79" s="22"/>
      <c r="L79" s="27">
        <f t="shared" ref="L79:L88" si="27">SUM(D79:K79)</f>
        <v>30</v>
      </c>
      <c r="M79" s="34">
        <v>3</v>
      </c>
      <c r="N79" s="20" t="s">
        <v>3</v>
      </c>
      <c r="O79" s="18"/>
      <c r="P79" s="45"/>
      <c r="Q79" s="19"/>
      <c r="R79" s="17"/>
      <c r="S79" s="17"/>
      <c r="T79" s="17"/>
      <c r="U79" s="17"/>
      <c r="V79" s="23"/>
      <c r="W79" s="44">
        <f>SUM(O79:V79)</f>
        <v>0</v>
      </c>
      <c r="X79" s="34">
        <v>0</v>
      </c>
      <c r="Y79" s="27"/>
      <c r="Z79" s="33">
        <f t="shared" ref="Z79:Z88" si="28">SUM(D79:K79)+SUM(O79:V79)</f>
        <v>30</v>
      </c>
      <c r="AA79" s="210">
        <f t="shared" ref="AA79:AA89" si="29">SUM(M79+X79)</f>
        <v>3</v>
      </c>
      <c r="AB79" s="216" t="s">
        <v>191</v>
      </c>
    </row>
    <row r="80" spans="1:28" ht="24" customHeight="1">
      <c r="A80" s="61">
        <v>2</v>
      </c>
      <c r="B80" s="86" t="s">
        <v>114</v>
      </c>
      <c r="C80" s="85" t="s">
        <v>224</v>
      </c>
      <c r="D80" s="18">
        <v>15</v>
      </c>
      <c r="E80" s="45"/>
      <c r="F80" s="19"/>
      <c r="G80" s="19"/>
      <c r="H80" s="19"/>
      <c r="I80" s="19"/>
      <c r="J80" s="19"/>
      <c r="K80" s="22"/>
      <c r="L80" s="27">
        <f t="shared" si="27"/>
        <v>15</v>
      </c>
      <c r="M80" s="34">
        <v>1</v>
      </c>
      <c r="N80" s="27" t="s">
        <v>4</v>
      </c>
      <c r="O80" s="24"/>
      <c r="P80" s="25"/>
      <c r="Q80" s="25"/>
      <c r="R80" s="25"/>
      <c r="S80" s="25"/>
      <c r="T80" s="25"/>
      <c r="U80" s="25"/>
      <c r="V80" s="26"/>
      <c r="W80" s="27">
        <f t="shared" ref="W80:W88" si="30">SUM(O80:V80)</f>
        <v>0</v>
      </c>
      <c r="X80" s="20">
        <v>0</v>
      </c>
      <c r="Y80" s="27"/>
      <c r="Z80" s="35">
        <f t="shared" si="28"/>
        <v>15</v>
      </c>
      <c r="AA80" s="211">
        <f t="shared" si="29"/>
        <v>1</v>
      </c>
      <c r="AB80" s="216">
        <v>15</v>
      </c>
    </row>
    <row r="81" spans="1:28" ht="26.25" customHeight="1">
      <c r="A81" s="61">
        <v>3</v>
      </c>
      <c r="B81" s="86" t="s">
        <v>115</v>
      </c>
      <c r="C81" s="85" t="s">
        <v>224</v>
      </c>
      <c r="D81" s="18">
        <v>30</v>
      </c>
      <c r="E81" s="45"/>
      <c r="F81" s="19"/>
      <c r="G81" s="19"/>
      <c r="H81" s="19"/>
      <c r="I81" s="19"/>
      <c r="J81" s="19"/>
      <c r="K81" s="22"/>
      <c r="L81" s="27">
        <f t="shared" si="27"/>
        <v>30</v>
      </c>
      <c r="M81" s="34">
        <v>3</v>
      </c>
      <c r="N81" s="20" t="s">
        <v>3</v>
      </c>
      <c r="O81" s="24"/>
      <c r="P81" s="25"/>
      <c r="Q81" s="25"/>
      <c r="R81" s="24"/>
      <c r="S81" s="25"/>
      <c r="T81" s="25"/>
      <c r="U81" s="25"/>
      <c r="V81" s="26"/>
      <c r="W81" s="27">
        <f t="shared" si="30"/>
        <v>0</v>
      </c>
      <c r="X81" s="34">
        <v>0</v>
      </c>
      <c r="Y81" s="27"/>
      <c r="Z81" s="35">
        <f t="shared" si="28"/>
        <v>30</v>
      </c>
      <c r="AA81" s="211">
        <f t="shared" si="29"/>
        <v>3</v>
      </c>
      <c r="AB81" s="216">
        <v>65</v>
      </c>
    </row>
    <row r="82" spans="1:28" ht="26.25" customHeight="1">
      <c r="A82" s="61">
        <v>4</v>
      </c>
      <c r="B82" s="86" t="s">
        <v>116</v>
      </c>
      <c r="C82" s="85" t="s">
        <v>224</v>
      </c>
      <c r="D82" s="18"/>
      <c r="E82" s="45"/>
      <c r="F82" s="19"/>
      <c r="G82" s="19"/>
      <c r="H82" s="19"/>
      <c r="I82" s="19"/>
      <c r="J82" s="19"/>
      <c r="K82" s="22"/>
      <c r="L82" s="27">
        <f t="shared" si="27"/>
        <v>0</v>
      </c>
      <c r="M82" s="34">
        <v>0</v>
      </c>
      <c r="N82" s="27"/>
      <c r="O82" s="24">
        <v>25</v>
      </c>
      <c r="P82" s="25"/>
      <c r="Q82" s="25"/>
      <c r="R82" s="24"/>
      <c r="S82" s="25"/>
      <c r="T82" s="25"/>
      <c r="U82" s="25"/>
      <c r="V82" s="26"/>
      <c r="W82" s="27">
        <f t="shared" si="30"/>
        <v>25</v>
      </c>
      <c r="X82" s="20">
        <v>3</v>
      </c>
      <c r="Y82" s="20" t="s">
        <v>3</v>
      </c>
      <c r="Z82" s="35">
        <f t="shared" si="28"/>
        <v>25</v>
      </c>
      <c r="AA82" s="211">
        <f t="shared" si="29"/>
        <v>3</v>
      </c>
      <c r="AB82" s="216">
        <v>75</v>
      </c>
    </row>
    <row r="83" spans="1:28" ht="28.5" customHeight="1">
      <c r="A83" s="61">
        <v>5</v>
      </c>
      <c r="B83" s="86" t="s">
        <v>117</v>
      </c>
      <c r="C83" s="85" t="s">
        <v>224</v>
      </c>
      <c r="D83" s="18"/>
      <c r="E83" s="45"/>
      <c r="F83" s="19"/>
      <c r="G83" s="19"/>
      <c r="H83" s="19"/>
      <c r="I83" s="19"/>
      <c r="J83" s="19"/>
      <c r="K83" s="22"/>
      <c r="L83" s="27">
        <f t="shared" si="27"/>
        <v>0</v>
      </c>
      <c r="M83" s="34">
        <v>0</v>
      </c>
      <c r="N83" s="27"/>
      <c r="O83" s="24">
        <v>15</v>
      </c>
      <c r="P83" s="25"/>
      <c r="Q83" s="25"/>
      <c r="R83" s="24"/>
      <c r="S83" s="25"/>
      <c r="T83" s="25"/>
      <c r="U83" s="25"/>
      <c r="V83" s="26"/>
      <c r="W83" s="27">
        <f t="shared" si="30"/>
        <v>15</v>
      </c>
      <c r="X83" s="34">
        <v>1</v>
      </c>
      <c r="Y83" s="27" t="s">
        <v>4</v>
      </c>
      <c r="Z83" s="35">
        <f t="shared" si="28"/>
        <v>15</v>
      </c>
      <c r="AA83" s="211">
        <f t="shared" si="29"/>
        <v>1</v>
      </c>
      <c r="AB83" s="216">
        <v>15</v>
      </c>
    </row>
    <row r="84" spans="1:28" ht="30">
      <c r="A84" s="61">
        <v>6</v>
      </c>
      <c r="B84" s="86" t="s">
        <v>118</v>
      </c>
      <c r="C84" s="85" t="s">
        <v>224</v>
      </c>
      <c r="D84" s="18">
        <v>15</v>
      </c>
      <c r="E84" s="45"/>
      <c r="F84" s="19"/>
      <c r="G84" s="19"/>
      <c r="H84" s="19"/>
      <c r="I84" s="19"/>
      <c r="J84" s="19"/>
      <c r="K84" s="22"/>
      <c r="L84" s="27">
        <f t="shared" si="27"/>
        <v>15</v>
      </c>
      <c r="M84" s="34">
        <v>1</v>
      </c>
      <c r="N84" s="27" t="s">
        <v>4</v>
      </c>
      <c r="O84" s="24"/>
      <c r="P84" s="25"/>
      <c r="Q84" s="25"/>
      <c r="R84" s="24"/>
      <c r="S84" s="25"/>
      <c r="T84" s="25"/>
      <c r="U84" s="25"/>
      <c r="V84" s="26"/>
      <c r="W84" s="27">
        <f t="shared" si="30"/>
        <v>0</v>
      </c>
      <c r="X84" s="34">
        <v>0</v>
      </c>
      <c r="Y84" s="27"/>
      <c r="Z84" s="35">
        <f t="shared" si="28"/>
        <v>15</v>
      </c>
      <c r="AA84" s="211">
        <f t="shared" si="29"/>
        <v>1</v>
      </c>
      <c r="AB84" s="216">
        <v>15</v>
      </c>
    </row>
    <row r="85" spans="1:28" ht="23.25" customHeight="1">
      <c r="A85" s="61">
        <v>7</v>
      </c>
      <c r="B85" s="86" t="s">
        <v>119</v>
      </c>
      <c r="C85" s="85" t="s">
        <v>205</v>
      </c>
      <c r="D85" s="18"/>
      <c r="E85" s="45"/>
      <c r="F85" s="19"/>
      <c r="G85" s="19"/>
      <c r="H85" s="19"/>
      <c r="I85" s="19"/>
      <c r="J85" s="19"/>
      <c r="K85" s="22"/>
      <c r="L85" s="27">
        <f t="shared" si="27"/>
        <v>0</v>
      </c>
      <c r="M85" s="34">
        <v>0</v>
      </c>
      <c r="N85" s="27"/>
      <c r="O85" s="24">
        <v>30</v>
      </c>
      <c r="P85" s="25"/>
      <c r="Q85" s="25"/>
      <c r="R85" s="24"/>
      <c r="S85" s="24"/>
      <c r="T85" s="25"/>
      <c r="U85" s="25"/>
      <c r="V85" s="26"/>
      <c r="W85" s="27">
        <f t="shared" si="30"/>
        <v>30</v>
      </c>
      <c r="X85" s="20">
        <v>1</v>
      </c>
      <c r="Y85" s="27" t="s">
        <v>4</v>
      </c>
      <c r="Z85" s="35">
        <f t="shared" si="28"/>
        <v>30</v>
      </c>
      <c r="AA85" s="211">
        <f t="shared" si="29"/>
        <v>1</v>
      </c>
      <c r="AB85" s="216">
        <v>35</v>
      </c>
    </row>
    <row r="86" spans="1:28" ht="30">
      <c r="A86" s="61">
        <v>8</v>
      </c>
      <c r="B86" s="159" t="s">
        <v>169</v>
      </c>
      <c r="C86" s="85" t="s">
        <v>224</v>
      </c>
      <c r="D86" s="18"/>
      <c r="E86" s="45"/>
      <c r="F86" s="19">
        <v>40</v>
      </c>
      <c r="G86" s="19"/>
      <c r="H86" s="19"/>
      <c r="I86" s="19"/>
      <c r="J86" s="19"/>
      <c r="K86" s="22"/>
      <c r="L86" s="27">
        <f>SUM(F86)</f>
        <v>40</v>
      </c>
      <c r="M86" s="34">
        <v>4</v>
      </c>
      <c r="N86" s="27" t="s">
        <v>4</v>
      </c>
      <c r="O86" s="24"/>
      <c r="P86" s="25"/>
      <c r="Q86" s="25"/>
      <c r="R86" s="24"/>
      <c r="S86" s="24"/>
      <c r="T86" s="25"/>
      <c r="U86" s="25"/>
      <c r="V86" s="26"/>
      <c r="W86" s="27"/>
      <c r="X86" s="34"/>
      <c r="Y86" s="27"/>
      <c r="Z86" s="35">
        <f>SUM(L86)</f>
        <v>40</v>
      </c>
      <c r="AA86" s="211">
        <f>SUM(M86)</f>
        <v>4</v>
      </c>
      <c r="AB86" s="216" t="s">
        <v>192</v>
      </c>
    </row>
    <row r="87" spans="1:28" ht="24" customHeight="1">
      <c r="A87" s="61">
        <v>9</v>
      </c>
      <c r="B87" s="159" t="s">
        <v>170</v>
      </c>
      <c r="C87" s="85" t="s">
        <v>66</v>
      </c>
      <c r="D87" s="18"/>
      <c r="E87" s="263"/>
      <c r="F87" s="45"/>
      <c r="G87" s="19"/>
      <c r="H87" s="19"/>
      <c r="I87" s="19"/>
      <c r="J87" s="19"/>
      <c r="K87" s="22"/>
      <c r="L87" s="27">
        <f t="shared" si="27"/>
        <v>0</v>
      </c>
      <c r="M87" s="69"/>
      <c r="N87" s="199"/>
      <c r="O87" s="24"/>
      <c r="P87" s="25"/>
      <c r="Q87" s="25">
        <v>40</v>
      </c>
      <c r="R87" s="24"/>
      <c r="S87" s="25"/>
      <c r="T87" s="25"/>
      <c r="U87" s="25"/>
      <c r="V87" s="26"/>
      <c r="W87" s="27">
        <f t="shared" si="30"/>
        <v>40</v>
      </c>
      <c r="X87" s="34">
        <v>4</v>
      </c>
      <c r="Y87" s="27" t="s">
        <v>4</v>
      </c>
      <c r="Z87" s="35">
        <f t="shared" si="28"/>
        <v>40</v>
      </c>
      <c r="AA87" s="211">
        <f>SUM(X87)</f>
        <v>4</v>
      </c>
      <c r="AB87" s="216" t="s">
        <v>192</v>
      </c>
    </row>
    <row r="88" spans="1:28" ht="15.75" thickBot="1">
      <c r="A88" s="61">
        <v>10</v>
      </c>
      <c r="B88" s="86" t="s">
        <v>65</v>
      </c>
      <c r="C88" s="85"/>
      <c r="D88" s="18"/>
      <c r="E88" s="24">
        <v>30</v>
      </c>
      <c r="F88" s="19"/>
      <c r="G88" s="19"/>
      <c r="H88" s="19"/>
      <c r="I88" s="19"/>
      <c r="J88" s="19"/>
      <c r="K88" s="22"/>
      <c r="L88" s="27">
        <f t="shared" si="27"/>
        <v>30</v>
      </c>
      <c r="M88" s="34">
        <v>6</v>
      </c>
      <c r="N88" s="27" t="s">
        <v>4</v>
      </c>
      <c r="O88" s="24"/>
      <c r="P88" s="25">
        <v>30</v>
      </c>
      <c r="Q88" s="25"/>
      <c r="R88" s="24"/>
      <c r="S88" s="25"/>
      <c r="T88" s="25"/>
      <c r="U88" s="25"/>
      <c r="V88" s="26"/>
      <c r="W88" s="27">
        <f t="shared" si="30"/>
        <v>30</v>
      </c>
      <c r="X88" s="20">
        <v>6</v>
      </c>
      <c r="Y88" s="27" t="s">
        <v>4</v>
      </c>
      <c r="Z88" s="35">
        <f t="shared" si="28"/>
        <v>60</v>
      </c>
      <c r="AA88" s="211">
        <f t="shared" si="29"/>
        <v>12</v>
      </c>
      <c r="AB88" s="216">
        <v>305</v>
      </c>
    </row>
    <row r="89" spans="1:28" ht="15.75" thickBot="1">
      <c r="A89" s="62"/>
      <c r="B89" s="95" t="s">
        <v>5</v>
      </c>
      <c r="C89" s="96"/>
      <c r="D89" s="28">
        <f t="shared" ref="D89:K89" si="31">SUM(D79:D88)</f>
        <v>90</v>
      </c>
      <c r="E89" s="28">
        <f t="shared" si="31"/>
        <v>30</v>
      </c>
      <c r="F89" s="28">
        <f t="shared" si="31"/>
        <v>40</v>
      </c>
      <c r="G89" s="28">
        <f t="shared" si="31"/>
        <v>0</v>
      </c>
      <c r="H89" s="28">
        <f t="shared" si="31"/>
        <v>0</v>
      </c>
      <c r="I89" s="28">
        <f t="shared" si="31"/>
        <v>0</v>
      </c>
      <c r="J89" s="28">
        <f t="shared" si="31"/>
        <v>0</v>
      </c>
      <c r="K89" s="28">
        <f t="shared" si="31"/>
        <v>0</v>
      </c>
      <c r="L89" s="28">
        <f>SUM(D89:K89)</f>
        <v>160</v>
      </c>
      <c r="M89" s="28">
        <f>SUM(M79:M88)</f>
        <v>18</v>
      </c>
      <c r="N89" s="29"/>
      <c r="O89" s="28">
        <f t="shared" ref="O89:V89" si="32">SUM(O79:O88)</f>
        <v>70</v>
      </c>
      <c r="P89" s="28">
        <f t="shared" si="32"/>
        <v>30</v>
      </c>
      <c r="Q89" s="28">
        <f t="shared" si="32"/>
        <v>40</v>
      </c>
      <c r="R89" s="28">
        <f t="shared" si="32"/>
        <v>0</v>
      </c>
      <c r="S89" s="28">
        <f t="shared" si="32"/>
        <v>0</v>
      </c>
      <c r="T89" s="28">
        <f t="shared" si="32"/>
        <v>0</v>
      </c>
      <c r="U89" s="28">
        <f t="shared" si="32"/>
        <v>0</v>
      </c>
      <c r="V89" s="28">
        <f t="shared" si="32"/>
        <v>0</v>
      </c>
      <c r="W89" s="28">
        <f>SUM(O89:V89)</f>
        <v>140</v>
      </c>
      <c r="X89" s="28">
        <f>SUM(X79:X88)</f>
        <v>15</v>
      </c>
      <c r="Y89" s="29"/>
      <c r="Z89" s="29">
        <f>SUM(Z79:Z88)</f>
        <v>300</v>
      </c>
      <c r="AA89" s="57">
        <f t="shared" si="29"/>
        <v>33</v>
      </c>
      <c r="AB89" s="217"/>
    </row>
    <row r="90" spans="1:28" ht="14.2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217"/>
    </row>
    <row r="91" spans="1:28" ht="15.75" thickBot="1">
      <c r="A91" s="69"/>
      <c r="B91" s="112" t="s">
        <v>194</v>
      </c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217"/>
    </row>
    <row r="92" spans="1:28" ht="15" thickBot="1">
      <c r="A92" s="308" t="s">
        <v>0</v>
      </c>
      <c r="B92" s="308" t="s">
        <v>8</v>
      </c>
      <c r="C92" s="309" t="s">
        <v>7</v>
      </c>
      <c r="D92" s="312" t="s">
        <v>1</v>
      </c>
      <c r="E92" s="313"/>
      <c r="F92" s="313"/>
      <c r="G92" s="313"/>
      <c r="H92" s="313"/>
      <c r="I92" s="313"/>
      <c r="J92" s="313"/>
      <c r="K92" s="313"/>
      <c r="L92" s="313"/>
      <c r="M92" s="313"/>
      <c r="N92" s="313"/>
      <c r="O92" s="313"/>
      <c r="P92" s="313"/>
      <c r="Q92" s="313"/>
      <c r="R92" s="313"/>
      <c r="S92" s="313"/>
      <c r="T92" s="313"/>
      <c r="U92" s="313"/>
      <c r="V92" s="313"/>
      <c r="W92" s="313"/>
      <c r="X92" s="313"/>
      <c r="Y92" s="313"/>
      <c r="Z92" s="314" t="s">
        <v>34</v>
      </c>
      <c r="AA92" s="316" t="s">
        <v>9</v>
      </c>
      <c r="AB92" s="275" t="s">
        <v>180</v>
      </c>
    </row>
    <row r="93" spans="1:28" ht="15" thickBot="1">
      <c r="A93" s="308"/>
      <c r="B93" s="308"/>
      <c r="C93" s="310"/>
      <c r="D93" s="319" t="s">
        <v>57</v>
      </c>
      <c r="E93" s="320"/>
      <c r="F93" s="320"/>
      <c r="G93" s="320"/>
      <c r="H93" s="320"/>
      <c r="I93" s="320"/>
      <c r="J93" s="320"/>
      <c r="K93" s="320"/>
      <c r="L93" s="320"/>
      <c r="M93" s="320"/>
      <c r="N93" s="257"/>
      <c r="O93" s="321" t="s">
        <v>58</v>
      </c>
      <c r="P93" s="320"/>
      <c r="Q93" s="320"/>
      <c r="R93" s="320"/>
      <c r="S93" s="320"/>
      <c r="T93" s="320"/>
      <c r="U93" s="320"/>
      <c r="V93" s="321"/>
      <c r="W93" s="320"/>
      <c r="X93" s="320"/>
      <c r="Y93" s="320"/>
      <c r="Z93" s="315"/>
      <c r="AA93" s="324"/>
      <c r="AB93" s="335"/>
    </row>
    <row r="94" spans="1:28" ht="69.75" thickBot="1">
      <c r="A94" s="308"/>
      <c r="B94" s="308"/>
      <c r="C94" s="311"/>
      <c r="D94" s="58" t="s">
        <v>14</v>
      </c>
      <c r="E94" s="58" t="s">
        <v>15</v>
      </c>
      <c r="F94" s="58" t="s">
        <v>16</v>
      </c>
      <c r="G94" s="58" t="s">
        <v>17</v>
      </c>
      <c r="H94" s="58" t="s">
        <v>18</v>
      </c>
      <c r="I94" s="58" t="s">
        <v>19</v>
      </c>
      <c r="J94" s="58" t="s">
        <v>20</v>
      </c>
      <c r="K94" s="59" t="s">
        <v>32</v>
      </c>
      <c r="L94" s="58" t="s">
        <v>31</v>
      </c>
      <c r="M94" s="68" t="s">
        <v>2</v>
      </c>
      <c r="N94" s="256" t="s">
        <v>36</v>
      </c>
      <c r="O94" s="58" t="s">
        <v>14</v>
      </c>
      <c r="P94" s="58" t="s">
        <v>15</v>
      </c>
      <c r="Q94" s="58" t="s">
        <v>16</v>
      </c>
      <c r="R94" s="58" t="s">
        <v>17</v>
      </c>
      <c r="S94" s="58" t="s">
        <v>18</v>
      </c>
      <c r="T94" s="58" t="s">
        <v>19</v>
      </c>
      <c r="U94" s="58" t="s">
        <v>20</v>
      </c>
      <c r="V94" s="58" t="s">
        <v>37</v>
      </c>
      <c r="W94" s="58" t="s">
        <v>31</v>
      </c>
      <c r="X94" s="68" t="s">
        <v>2</v>
      </c>
      <c r="Y94" s="256" t="s">
        <v>36</v>
      </c>
      <c r="Z94" s="315"/>
      <c r="AA94" s="325"/>
      <c r="AB94" s="335"/>
    </row>
    <row r="95" spans="1:28" ht="21" customHeight="1">
      <c r="A95" s="60">
        <v>1</v>
      </c>
      <c r="B95" s="104" t="s">
        <v>120</v>
      </c>
      <c r="C95" s="110" t="s">
        <v>219</v>
      </c>
      <c r="D95" s="170"/>
      <c r="E95" s="45"/>
      <c r="F95" s="19"/>
      <c r="G95" s="19"/>
      <c r="H95" s="19"/>
      <c r="I95" s="19"/>
      <c r="J95" s="19"/>
      <c r="K95" s="22"/>
      <c r="L95" s="27">
        <f t="shared" ref="L95:L101" si="33">SUM(D95:K95)</f>
        <v>0</v>
      </c>
      <c r="M95" s="34">
        <v>0</v>
      </c>
      <c r="N95" s="27"/>
      <c r="O95" s="18">
        <v>20</v>
      </c>
      <c r="P95" s="37"/>
      <c r="Q95" s="19">
        <v>20</v>
      </c>
      <c r="R95" s="17"/>
      <c r="S95" s="17"/>
      <c r="T95" s="17"/>
      <c r="U95" s="17"/>
      <c r="V95" s="23"/>
      <c r="W95" s="44">
        <f>SUM(O95:V95)</f>
        <v>40</v>
      </c>
      <c r="X95" s="34">
        <v>5</v>
      </c>
      <c r="Y95" s="20" t="s">
        <v>3</v>
      </c>
      <c r="Z95" s="33">
        <f t="shared" ref="Z95:Z102" si="34">SUM(D95:K95)+SUM(O95:V95)</f>
        <v>40</v>
      </c>
      <c r="AA95" s="210">
        <f t="shared" ref="AA95:AA103" si="35">SUM(M95+X95)</f>
        <v>5</v>
      </c>
      <c r="AB95" s="216">
        <v>95</v>
      </c>
    </row>
    <row r="96" spans="1:28" ht="23.25" customHeight="1">
      <c r="A96" s="61">
        <v>2</v>
      </c>
      <c r="B96" s="94" t="s">
        <v>121</v>
      </c>
      <c r="C96" s="234" t="s">
        <v>48</v>
      </c>
      <c r="D96" s="170">
        <v>10</v>
      </c>
      <c r="E96" s="45"/>
      <c r="F96" s="19">
        <v>5</v>
      </c>
      <c r="G96" s="19"/>
      <c r="H96" s="19"/>
      <c r="I96" s="19"/>
      <c r="J96" s="19"/>
      <c r="K96" s="22"/>
      <c r="L96" s="27">
        <f t="shared" si="33"/>
        <v>15</v>
      </c>
      <c r="M96" s="34">
        <v>1</v>
      </c>
      <c r="N96" s="27" t="s">
        <v>4</v>
      </c>
      <c r="O96" s="18"/>
      <c r="P96" s="37"/>
      <c r="Q96" s="19"/>
      <c r="R96" s="25"/>
      <c r="S96" s="25"/>
      <c r="T96" s="25"/>
      <c r="U96" s="25"/>
      <c r="V96" s="26"/>
      <c r="W96" s="27">
        <f t="shared" ref="W96:W101" si="36">SUM(O96:V96)</f>
        <v>0</v>
      </c>
      <c r="X96" s="20">
        <v>0</v>
      </c>
      <c r="Y96" s="27"/>
      <c r="Z96" s="35">
        <f t="shared" si="34"/>
        <v>15</v>
      </c>
      <c r="AA96" s="211">
        <f t="shared" si="35"/>
        <v>1</v>
      </c>
      <c r="AB96" s="216">
        <v>15</v>
      </c>
    </row>
    <row r="97" spans="1:28" ht="29.25">
      <c r="A97" s="61">
        <v>3</v>
      </c>
      <c r="B97" s="94" t="s">
        <v>122</v>
      </c>
      <c r="C97" s="85" t="s">
        <v>219</v>
      </c>
      <c r="D97" s="170"/>
      <c r="E97" s="45"/>
      <c r="F97" s="19"/>
      <c r="G97" s="19"/>
      <c r="H97" s="19"/>
      <c r="I97" s="19"/>
      <c r="J97" s="19"/>
      <c r="K97" s="22"/>
      <c r="L97" s="27">
        <f t="shared" si="33"/>
        <v>0</v>
      </c>
      <c r="M97" s="34">
        <v>0</v>
      </c>
      <c r="N97" s="20"/>
      <c r="O97" s="24">
        <v>15</v>
      </c>
      <c r="P97" s="25"/>
      <c r="Q97" s="25"/>
      <c r="R97" s="24"/>
      <c r="S97" s="25"/>
      <c r="T97" s="25"/>
      <c r="U97" s="25"/>
      <c r="V97" s="26"/>
      <c r="W97" s="27">
        <f t="shared" si="36"/>
        <v>15</v>
      </c>
      <c r="X97" s="34">
        <v>2</v>
      </c>
      <c r="Y97" s="20" t="s">
        <v>3</v>
      </c>
      <c r="Z97" s="35">
        <f t="shared" si="34"/>
        <v>15</v>
      </c>
      <c r="AA97" s="211">
        <f t="shared" si="35"/>
        <v>2</v>
      </c>
      <c r="AB97" s="216">
        <v>55</v>
      </c>
    </row>
    <row r="98" spans="1:28" ht="21.75" customHeight="1">
      <c r="A98" s="61">
        <v>4</v>
      </c>
      <c r="B98" s="94" t="s">
        <v>124</v>
      </c>
      <c r="C98" s="85" t="s">
        <v>47</v>
      </c>
      <c r="D98" s="170">
        <v>30</v>
      </c>
      <c r="E98" s="45"/>
      <c r="F98" s="19"/>
      <c r="G98" s="19"/>
      <c r="H98" s="19"/>
      <c r="I98" s="19"/>
      <c r="J98" s="19"/>
      <c r="K98" s="22"/>
      <c r="L98" s="27">
        <f t="shared" si="33"/>
        <v>30</v>
      </c>
      <c r="M98" s="34">
        <v>2</v>
      </c>
      <c r="N98" s="27" t="s">
        <v>4</v>
      </c>
      <c r="O98" s="24"/>
      <c r="P98" s="25"/>
      <c r="Q98" s="25"/>
      <c r="R98" s="24"/>
      <c r="S98" s="25"/>
      <c r="T98" s="25"/>
      <c r="U98" s="25"/>
      <c r="V98" s="26"/>
      <c r="W98" s="27">
        <f t="shared" si="36"/>
        <v>0</v>
      </c>
      <c r="X98" s="20">
        <v>0</v>
      </c>
      <c r="Y98" s="27"/>
      <c r="Z98" s="35">
        <f t="shared" si="34"/>
        <v>30</v>
      </c>
      <c r="AA98" s="211">
        <f t="shared" si="35"/>
        <v>2</v>
      </c>
      <c r="AB98" s="216">
        <v>35</v>
      </c>
    </row>
    <row r="99" spans="1:28" ht="21" customHeight="1">
      <c r="A99" s="61">
        <v>5</v>
      </c>
      <c r="B99" s="94" t="s">
        <v>123</v>
      </c>
      <c r="C99" s="85" t="s">
        <v>51</v>
      </c>
      <c r="D99" s="170">
        <v>50</v>
      </c>
      <c r="E99" s="45"/>
      <c r="F99" s="19"/>
      <c r="G99" s="19"/>
      <c r="H99" s="19"/>
      <c r="I99" s="19"/>
      <c r="J99" s="19"/>
      <c r="K99" s="22"/>
      <c r="L99" s="27">
        <f t="shared" si="33"/>
        <v>50</v>
      </c>
      <c r="M99" s="34">
        <v>4</v>
      </c>
      <c r="N99" s="20" t="s">
        <v>3</v>
      </c>
      <c r="O99" s="24"/>
      <c r="P99" s="25"/>
      <c r="Q99" s="25"/>
      <c r="R99" s="24"/>
      <c r="S99" s="25"/>
      <c r="T99" s="25"/>
      <c r="U99" s="25"/>
      <c r="V99" s="26"/>
      <c r="W99" s="27">
        <f t="shared" si="36"/>
        <v>0</v>
      </c>
      <c r="X99" s="34">
        <v>0</v>
      </c>
      <c r="Y99" s="27"/>
      <c r="Z99" s="35">
        <f t="shared" si="34"/>
        <v>50</v>
      </c>
      <c r="AA99" s="211">
        <f t="shared" si="35"/>
        <v>4</v>
      </c>
      <c r="AB99" s="216">
        <v>110</v>
      </c>
    </row>
    <row r="100" spans="1:28" ht="21" customHeight="1">
      <c r="A100" s="61">
        <v>6</v>
      </c>
      <c r="B100" s="105" t="s">
        <v>125</v>
      </c>
      <c r="C100" s="85" t="s">
        <v>219</v>
      </c>
      <c r="D100" s="170"/>
      <c r="E100" s="41">
        <v>15</v>
      </c>
      <c r="F100" s="19">
        <v>20</v>
      </c>
      <c r="G100" s="19"/>
      <c r="H100" s="19"/>
      <c r="I100" s="19"/>
      <c r="J100" s="19"/>
      <c r="K100" s="22"/>
      <c r="L100" s="27">
        <f t="shared" si="33"/>
        <v>35</v>
      </c>
      <c r="M100" s="34">
        <v>3</v>
      </c>
      <c r="N100" s="27" t="s">
        <v>4</v>
      </c>
      <c r="O100" s="24"/>
      <c r="P100" s="25">
        <v>15</v>
      </c>
      <c r="Q100" s="25">
        <v>20</v>
      </c>
      <c r="R100" s="24"/>
      <c r="S100" s="25"/>
      <c r="T100" s="25"/>
      <c r="U100" s="25"/>
      <c r="V100" s="26"/>
      <c r="W100" s="27">
        <f>SUM(O100:V100)</f>
        <v>35</v>
      </c>
      <c r="X100" s="34">
        <v>4</v>
      </c>
      <c r="Y100" s="20" t="s">
        <v>3</v>
      </c>
      <c r="Z100" s="35">
        <f t="shared" si="34"/>
        <v>70</v>
      </c>
      <c r="AA100" s="211">
        <f t="shared" si="35"/>
        <v>7</v>
      </c>
      <c r="AB100" s="216">
        <v>115</v>
      </c>
    </row>
    <row r="101" spans="1:28" ht="24" customHeight="1" thickBot="1">
      <c r="A101" s="61">
        <v>7</v>
      </c>
      <c r="B101" s="94" t="s">
        <v>143</v>
      </c>
      <c r="C101" s="85" t="s">
        <v>151</v>
      </c>
      <c r="D101" s="41"/>
      <c r="E101" s="19"/>
      <c r="F101" s="19">
        <v>10</v>
      </c>
      <c r="G101" s="19"/>
      <c r="H101" s="19"/>
      <c r="I101" s="19"/>
      <c r="J101" s="19"/>
      <c r="K101" s="22"/>
      <c r="L101" s="27">
        <f t="shared" si="33"/>
        <v>10</v>
      </c>
      <c r="M101" s="34">
        <v>0</v>
      </c>
      <c r="N101" s="27" t="s">
        <v>55</v>
      </c>
      <c r="O101" s="24"/>
      <c r="P101" s="24"/>
      <c r="Q101" s="25">
        <v>10</v>
      </c>
      <c r="R101" s="24"/>
      <c r="S101" s="25"/>
      <c r="T101" s="25"/>
      <c r="U101" s="25"/>
      <c r="V101" s="26"/>
      <c r="W101" s="27">
        <f t="shared" si="36"/>
        <v>10</v>
      </c>
      <c r="X101" s="34">
        <v>0</v>
      </c>
      <c r="Y101" s="27" t="s">
        <v>55</v>
      </c>
      <c r="Z101" s="35">
        <f t="shared" si="34"/>
        <v>20</v>
      </c>
      <c r="AA101" s="211">
        <f t="shared" si="35"/>
        <v>0</v>
      </c>
      <c r="AB101" s="216"/>
    </row>
    <row r="102" spans="1:28" ht="15.75" thickBot="1">
      <c r="A102" s="62">
        <v>8</v>
      </c>
      <c r="B102" s="196" t="s">
        <v>65</v>
      </c>
      <c r="C102" s="235"/>
      <c r="D102" s="41"/>
      <c r="E102" s="19">
        <v>30</v>
      </c>
      <c r="F102" s="19"/>
      <c r="G102" s="19"/>
      <c r="H102" s="19"/>
      <c r="I102" s="19"/>
      <c r="J102" s="19"/>
      <c r="K102" s="22"/>
      <c r="L102" s="27">
        <f>SUM(D102:K102)</f>
        <v>30</v>
      </c>
      <c r="M102" s="34">
        <v>6</v>
      </c>
      <c r="N102" s="27" t="s">
        <v>4</v>
      </c>
      <c r="O102" s="24"/>
      <c r="P102" s="24">
        <v>30</v>
      </c>
      <c r="Q102" s="25"/>
      <c r="R102" s="24"/>
      <c r="S102" s="25"/>
      <c r="T102" s="25"/>
      <c r="U102" s="25"/>
      <c r="V102" s="26"/>
      <c r="W102" s="27">
        <f>SUM(O102:V102)</f>
        <v>30</v>
      </c>
      <c r="X102" s="34">
        <v>6</v>
      </c>
      <c r="Y102" s="27" t="s">
        <v>4</v>
      </c>
      <c r="Z102" s="35">
        <f t="shared" si="34"/>
        <v>60</v>
      </c>
      <c r="AA102" s="211">
        <f t="shared" si="35"/>
        <v>12</v>
      </c>
      <c r="AB102" s="216">
        <v>305</v>
      </c>
    </row>
    <row r="103" spans="1:28" ht="15.75" thickBot="1">
      <c r="A103" s="62"/>
      <c r="B103" s="95" t="s">
        <v>5</v>
      </c>
      <c r="C103" s="96"/>
      <c r="D103" s="28">
        <f t="shared" ref="D103:K103" si="37">SUM(D94:D102)</f>
        <v>90</v>
      </c>
      <c r="E103" s="28">
        <f t="shared" si="37"/>
        <v>45</v>
      </c>
      <c r="F103" s="28">
        <f t="shared" si="37"/>
        <v>35</v>
      </c>
      <c r="G103" s="28">
        <f t="shared" si="37"/>
        <v>0</v>
      </c>
      <c r="H103" s="28">
        <f t="shared" si="37"/>
        <v>0</v>
      </c>
      <c r="I103" s="28">
        <f t="shared" si="37"/>
        <v>0</v>
      </c>
      <c r="J103" s="28">
        <f t="shared" si="37"/>
        <v>0</v>
      </c>
      <c r="K103" s="28">
        <f t="shared" si="37"/>
        <v>0</v>
      </c>
      <c r="L103" s="28">
        <f>SUM(D103:K103)</f>
        <v>170</v>
      </c>
      <c r="M103" s="28">
        <f>SUM(M94:M102)</f>
        <v>16</v>
      </c>
      <c r="N103" s="29"/>
      <c r="O103" s="28">
        <f t="shared" ref="O103:V103" si="38">SUM(O94:O102)</f>
        <v>35</v>
      </c>
      <c r="P103" s="28">
        <f t="shared" si="38"/>
        <v>45</v>
      </c>
      <c r="Q103" s="28">
        <f t="shared" si="38"/>
        <v>50</v>
      </c>
      <c r="R103" s="28">
        <f t="shared" si="38"/>
        <v>0</v>
      </c>
      <c r="S103" s="28">
        <f t="shared" si="38"/>
        <v>0</v>
      </c>
      <c r="T103" s="28">
        <f t="shared" si="38"/>
        <v>0</v>
      </c>
      <c r="U103" s="28">
        <f t="shared" si="38"/>
        <v>0</v>
      </c>
      <c r="V103" s="28">
        <f t="shared" si="38"/>
        <v>0</v>
      </c>
      <c r="W103" s="28">
        <f>SUM(O103:V103)</f>
        <v>130</v>
      </c>
      <c r="X103" s="28">
        <f>SUM(X94:X102)</f>
        <v>17</v>
      </c>
      <c r="Y103" s="29"/>
      <c r="Z103" s="29">
        <f>SUM(Z94:Z102)</f>
        <v>300</v>
      </c>
      <c r="AA103" s="57">
        <f t="shared" si="35"/>
        <v>33</v>
      </c>
      <c r="AB103" s="217"/>
    </row>
    <row r="104" spans="1:28" ht="14.2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217"/>
    </row>
    <row r="105" spans="1:28" s="75" customFormat="1" ht="15.75" thickBot="1">
      <c r="A105" s="69"/>
      <c r="B105" s="112" t="s">
        <v>141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217"/>
    </row>
    <row r="106" spans="1:28" s="75" customFormat="1" ht="15" thickBot="1">
      <c r="A106" s="308" t="s">
        <v>0</v>
      </c>
      <c r="B106" s="308" t="s">
        <v>8</v>
      </c>
      <c r="C106" s="309" t="s">
        <v>7</v>
      </c>
      <c r="D106" s="312" t="s">
        <v>1</v>
      </c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313"/>
      <c r="S106" s="313"/>
      <c r="T106" s="313"/>
      <c r="U106" s="313"/>
      <c r="V106" s="313"/>
      <c r="W106" s="313"/>
      <c r="X106" s="313"/>
      <c r="Y106" s="313"/>
      <c r="Z106" s="314" t="s">
        <v>34</v>
      </c>
      <c r="AA106" s="316" t="s">
        <v>9</v>
      </c>
      <c r="AB106" s="275" t="s">
        <v>180</v>
      </c>
    </row>
    <row r="107" spans="1:28" s="75" customFormat="1" ht="15" thickBot="1">
      <c r="A107" s="308"/>
      <c r="B107" s="308"/>
      <c r="C107" s="310"/>
      <c r="D107" s="319" t="s">
        <v>57</v>
      </c>
      <c r="E107" s="320"/>
      <c r="F107" s="320"/>
      <c r="G107" s="320"/>
      <c r="H107" s="320"/>
      <c r="I107" s="320"/>
      <c r="J107" s="320"/>
      <c r="K107" s="320"/>
      <c r="L107" s="320"/>
      <c r="M107" s="320"/>
      <c r="N107" s="257"/>
      <c r="O107" s="321" t="s">
        <v>58</v>
      </c>
      <c r="P107" s="320"/>
      <c r="Q107" s="320"/>
      <c r="R107" s="320"/>
      <c r="S107" s="320"/>
      <c r="T107" s="320"/>
      <c r="U107" s="320"/>
      <c r="V107" s="321"/>
      <c r="W107" s="320"/>
      <c r="X107" s="320"/>
      <c r="Y107" s="320"/>
      <c r="Z107" s="315"/>
      <c r="AA107" s="324"/>
      <c r="AB107" s="335"/>
    </row>
    <row r="108" spans="1:28" s="75" customFormat="1" ht="69.75" thickBot="1">
      <c r="A108" s="308"/>
      <c r="B108" s="308"/>
      <c r="C108" s="311"/>
      <c r="D108" s="58" t="s">
        <v>14</v>
      </c>
      <c r="E108" s="58" t="s">
        <v>15</v>
      </c>
      <c r="F108" s="58" t="s">
        <v>16</v>
      </c>
      <c r="G108" s="58" t="s">
        <v>17</v>
      </c>
      <c r="H108" s="58" t="s">
        <v>18</v>
      </c>
      <c r="I108" s="58" t="s">
        <v>19</v>
      </c>
      <c r="J108" s="58" t="s">
        <v>20</v>
      </c>
      <c r="K108" s="59" t="s">
        <v>32</v>
      </c>
      <c r="L108" s="58" t="s">
        <v>31</v>
      </c>
      <c r="M108" s="68" t="s">
        <v>2</v>
      </c>
      <c r="N108" s="256" t="s">
        <v>36</v>
      </c>
      <c r="O108" s="58" t="s">
        <v>14</v>
      </c>
      <c r="P108" s="58" t="s">
        <v>15</v>
      </c>
      <c r="Q108" s="58" t="s">
        <v>16</v>
      </c>
      <c r="R108" s="58" t="s">
        <v>17</v>
      </c>
      <c r="S108" s="58" t="s">
        <v>18</v>
      </c>
      <c r="T108" s="58" t="s">
        <v>19</v>
      </c>
      <c r="U108" s="58" t="s">
        <v>20</v>
      </c>
      <c r="V108" s="58" t="s">
        <v>37</v>
      </c>
      <c r="W108" s="58" t="s">
        <v>31</v>
      </c>
      <c r="X108" s="68" t="s">
        <v>2</v>
      </c>
      <c r="Y108" s="256" t="s">
        <v>36</v>
      </c>
      <c r="Z108" s="315"/>
      <c r="AA108" s="325"/>
      <c r="AB108" s="335"/>
    </row>
    <row r="109" spans="1:28" s="75" customFormat="1" ht="23.25" customHeight="1">
      <c r="A109" s="60">
        <v>1</v>
      </c>
      <c r="B109" s="200" t="s">
        <v>133</v>
      </c>
      <c r="C109" s="236" t="s">
        <v>142</v>
      </c>
      <c r="D109" s="170">
        <v>10</v>
      </c>
      <c r="E109" s="45"/>
      <c r="F109" s="19"/>
      <c r="G109" s="19"/>
      <c r="H109" s="19"/>
      <c r="I109" s="19"/>
      <c r="J109" s="19"/>
      <c r="K109" s="22"/>
      <c r="L109" s="27">
        <f t="shared" ref="L109:L119" si="39">SUM(D109:K109)</f>
        <v>10</v>
      </c>
      <c r="M109" s="34">
        <v>1</v>
      </c>
      <c r="N109" s="27" t="s">
        <v>4</v>
      </c>
      <c r="O109" s="18"/>
      <c r="P109" s="37"/>
      <c r="Q109" s="19"/>
      <c r="R109" s="17"/>
      <c r="S109" s="17"/>
      <c r="T109" s="17"/>
      <c r="U109" s="17"/>
      <c r="V109" s="23"/>
      <c r="W109" s="44">
        <f>SUM(O109:V109)</f>
        <v>0</v>
      </c>
      <c r="X109" s="34">
        <v>0</v>
      </c>
      <c r="Y109" s="20"/>
      <c r="Z109" s="33">
        <f t="shared" ref="Z109:Z119" si="40">SUM(D109:K109)+SUM(O109:V109)</f>
        <v>10</v>
      </c>
      <c r="AA109" s="206">
        <f t="shared" ref="AA109:AA120" si="41">SUM(M109+X109)</f>
        <v>1</v>
      </c>
      <c r="AB109" s="216">
        <v>25</v>
      </c>
    </row>
    <row r="110" spans="1:28" s="75" customFormat="1" ht="20.25" customHeight="1">
      <c r="A110" s="61">
        <v>2</v>
      </c>
      <c r="B110" s="139" t="s">
        <v>134</v>
      </c>
      <c r="C110" s="93" t="s">
        <v>142</v>
      </c>
      <c r="D110" s="170">
        <v>10</v>
      </c>
      <c r="E110" s="45"/>
      <c r="F110" s="19">
        <v>20</v>
      </c>
      <c r="G110" s="19"/>
      <c r="H110" s="19"/>
      <c r="I110" s="19"/>
      <c r="J110" s="19"/>
      <c r="K110" s="22"/>
      <c r="L110" s="27">
        <f t="shared" si="39"/>
        <v>30</v>
      </c>
      <c r="M110" s="34">
        <v>3</v>
      </c>
      <c r="N110" s="20" t="s">
        <v>3</v>
      </c>
      <c r="O110" s="18"/>
      <c r="P110" s="37"/>
      <c r="Q110" s="19"/>
      <c r="R110" s="25"/>
      <c r="S110" s="25"/>
      <c r="T110" s="25"/>
      <c r="U110" s="25"/>
      <c r="V110" s="26"/>
      <c r="W110" s="44">
        <f t="shared" ref="W110:W119" si="42">SUM(O110:V110)</f>
        <v>0</v>
      </c>
      <c r="X110" s="34">
        <v>0</v>
      </c>
      <c r="Y110" s="20"/>
      <c r="Z110" s="35">
        <f t="shared" si="40"/>
        <v>30</v>
      </c>
      <c r="AA110" s="207">
        <f t="shared" si="41"/>
        <v>3</v>
      </c>
      <c r="AB110" s="216">
        <v>65</v>
      </c>
    </row>
    <row r="111" spans="1:28" s="75" customFormat="1" ht="25.5" customHeight="1">
      <c r="A111" s="61">
        <v>3</v>
      </c>
      <c r="B111" s="139" t="s">
        <v>135</v>
      </c>
      <c r="C111" s="93" t="s">
        <v>214</v>
      </c>
      <c r="D111" s="170">
        <v>10</v>
      </c>
      <c r="E111" s="45"/>
      <c r="F111" s="19">
        <v>15</v>
      </c>
      <c r="G111" s="19"/>
      <c r="H111" s="19"/>
      <c r="I111" s="19"/>
      <c r="J111" s="19"/>
      <c r="K111" s="22"/>
      <c r="L111" s="27">
        <f t="shared" si="39"/>
        <v>25</v>
      </c>
      <c r="M111" s="34">
        <v>3</v>
      </c>
      <c r="N111" s="20" t="s">
        <v>3</v>
      </c>
      <c r="O111" s="24"/>
      <c r="P111" s="25"/>
      <c r="Q111" s="25"/>
      <c r="R111" s="24"/>
      <c r="S111" s="25"/>
      <c r="T111" s="25"/>
      <c r="U111" s="25"/>
      <c r="V111" s="26"/>
      <c r="W111" s="44">
        <f t="shared" si="42"/>
        <v>0</v>
      </c>
      <c r="X111" s="34">
        <v>0</v>
      </c>
      <c r="Y111" s="27"/>
      <c r="Z111" s="35">
        <f t="shared" si="40"/>
        <v>25</v>
      </c>
      <c r="AA111" s="207">
        <f t="shared" si="41"/>
        <v>3</v>
      </c>
      <c r="AB111" s="216">
        <v>70</v>
      </c>
    </row>
    <row r="112" spans="1:28" s="75" customFormat="1" ht="29.25" customHeight="1">
      <c r="A112" s="61">
        <v>4</v>
      </c>
      <c r="B112" s="139" t="s">
        <v>136</v>
      </c>
      <c r="C112" s="85" t="s">
        <v>61</v>
      </c>
      <c r="D112" s="170">
        <v>10</v>
      </c>
      <c r="E112" s="19"/>
      <c r="F112" s="19"/>
      <c r="G112" s="19"/>
      <c r="H112" s="19"/>
      <c r="I112" s="19"/>
      <c r="J112" s="19"/>
      <c r="K112" s="22"/>
      <c r="L112" s="27">
        <f t="shared" si="39"/>
        <v>10</v>
      </c>
      <c r="M112" s="34">
        <v>1</v>
      </c>
      <c r="N112" s="27" t="s">
        <v>4</v>
      </c>
      <c r="O112" s="24"/>
      <c r="P112" s="25"/>
      <c r="Q112" s="25"/>
      <c r="R112" s="24"/>
      <c r="S112" s="25"/>
      <c r="T112" s="25"/>
      <c r="U112" s="25"/>
      <c r="V112" s="26"/>
      <c r="W112" s="44">
        <f t="shared" si="42"/>
        <v>0</v>
      </c>
      <c r="X112" s="20">
        <v>0</v>
      </c>
      <c r="Y112" s="27"/>
      <c r="Z112" s="35">
        <f t="shared" si="40"/>
        <v>10</v>
      </c>
      <c r="AA112" s="207">
        <f t="shared" si="41"/>
        <v>1</v>
      </c>
      <c r="AB112" s="216">
        <v>25</v>
      </c>
    </row>
    <row r="113" spans="1:28" s="75" customFormat="1" ht="24.75" customHeight="1">
      <c r="A113" s="61">
        <v>5</v>
      </c>
      <c r="B113" s="201" t="s">
        <v>137</v>
      </c>
      <c r="C113" s="93" t="s">
        <v>142</v>
      </c>
      <c r="D113" s="170"/>
      <c r="E113" s="45"/>
      <c r="F113" s="19"/>
      <c r="G113" s="19"/>
      <c r="H113" s="19"/>
      <c r="I113" s="19"/>
      <c r="J113" s="19"/>
      <c r="K113" s="22"/>
      <c r="L113" s="27">
        <f t="shared" si="39"/>
        <v>0</v>
      </c>
      <c r="M113" s="34">
        <v>0</v>
      </c>
      <c r="N113" s="20"/>
      <c r="O113" s="24">
        <v>15</v>
      </c>
      <c r="P113" s="25"/>
      <c r="Q113" s="25">
        <v>10</v>
      </c>
      <c r="R113" s="24"/>
      <c r="S113" s="25"/>
      <c r="T113" s="25"/>
      <c r="U113" s="25"/>
      <c r="V113" s="26"/>
      <c r="W113" s="44">
        <f t="shared" si="42"/>
        <v>25</v>
      </c>
      <c r="X113" s="34">
        <v>2</v>
      </c>
      <c r="Y113" s="27" t="s">
        <v>4</v>
      </c>
      <c r="Z113" s="35">
        <f t="shared" si="40"/>
        <v>25</v>
      </c>
      <c r="AA113" s="207">
        <f t="shared" si="41"/>
        <v>2</v>
      </c>
      <c r="AB113" s="216">
        <v>40</v>
      </c>
    </row>
    <row r="114" spans="1:28" s="75" customFormat="1" ht="24" customHeight="1">
      <c r="A114" s="61">
        <v>6</v>
      </c>
      <c r="B114" s="139" t="s">
        <v>138</v>
      </c>
      <c r="C114" s="231" t="s">
        <v>206</v>
      </c>
      <c r="D114" s="170"/>
      <c r="E114" s="45"/>
      <c r="F114" s="19"/>
      <c r="G114" s="19"/>
      <c r="H114" s="19"/>
      <c r="I114" s="19"/>
      <c r="J114" s="19"/>
      <c r="K114" s="22"/>
      <c r="L114" s="27">
        <f t="shared" si="39"/>
        <v>0</v>
      </c>
      <c r="M114" s="34">
        <v>0</v>
      </c>
      <c r="N114" s="20"/>
      <c r="O114" s="25">
        <v>10</v>
      </c>
      <c r="P114" s="25"/>
      <c r="Q114" s="25">
        <v>10</v>
      </c>
      <c r="R114" s="24"/>
      <c r="S114" s="25"/>
      <c r="T114" s="25"/>
      <c r="U114" s="25"/>
      <c r="V114" s="26"/>
      <c r="W114" s="44">
        <f t="shared" si="42"/>
        <v>20</v>
      </c>
      <c r="X114" s="34">
        <v>1</v>
      </c>
      <c r="Y114" s="27" t="s">
        <v>4</v>
      </c>
      <c r="Z114" s="35">
        <f t="shared" si="40"/>
        <v>20</v>
      </c>
      <c r="AA114" s="207">
        <f t="shared" si="41"/>
        <v>1</v>
      </c>
      <c r="AB114" s="216">
        <v>15</v>
      </c>
    </row>
    <row r="115" spans="1:28" s="75" customFormat="1" ht="24" customHeight="1">
      <c r="A115" s="61">
        <v>7</v>
      </c>
      <c r="B115" s="139" t="s">
        <v>139</v>
      </c>
      <c r="C115" s="231" t="s">
        <v>206</v>
      </c>
      <c r="D115" s="41"/>
      <c r="E115" s="19"/>
      <c r="F115" s="19"/>
      <c r="G115" s="19"/>
      <c r="H115" s="19"/>
      <c r="I115" s="19"/>
      <c r="J115" s="19"/>
      <c r="K115" s="22"/>
      <c r="L115" s="27">
        <f t="shared" si="39"/>
        <v>0</v>
      </c>
      <c r="M115" s="34">
        <v>0</v>
      </c>
      <c r="N115" s="27"/>
      <c r="O115" s="24">
        <v>15</v>
      </c>
      <c r="P115" s="25"/>
      <c r="Q115" s="25">
        <v>10</v>
      </c>
      <c r="R115" s="24"/>
      <c r="S115" s="25"/>
      <c r="T115" s="25"/>
      <c r="U115" s="25"/>
      <c r="V115" s="26"/>
      <c r="W115" s="44">
        <f t="shared" si="42"/>
        <v>25</v>
      </c>
      <c r="X115" s="34">
        <v>3</v>
      </c>
      <c r="Y115" s="20" t="s">
        <v>3</v>
      </c>
      <c r="Z115" s="35">
        <f t="shared" si="40"/>
        <v>25</v>
      </c>
      <c r="AA115" s="207">
        <f t="shared" si="41"/>
        <v>3</v>
      </c>
      <c r="AB115" s="216">
        <v>70</v>
      </c>
    </row>
    <row r="116" spans="1:28" s="75" customFormat="1" ht="24.75" customHeight="1">
      <c r="A116" s="61">
        <v>8</v>
      </c>
      <c r="B116" s="139" t="s">
        <v>140</v>
      </c>
      <c r="C116" s="85" t="s">
        <v>148</v>
      </c>
      <c r="D116" s="41"/>
      <c r="E116" s="19"/>
      <c r="F116" s="19"/>
      <c r="G116" s="19"/>
      <c r="H116" s="19"/>
      <c r="I116" s="19"/>
      <c r="J116" s="19"/>
      <c r="K116" s="22"/>
      <c r="L116" s="27">
        <f t="shared" si="39"/>
        <v>0</v>
      </c>
      <c r="M116" s="34">
        <v>0</v>
      </c>
      <c r="N116" s="27"/>
      <c r="O116" s="24">
        <v>15</v>
      </c>
      <c r="P116" s="24"/>
      <c r="Q116" s="25"/>
      <c r="R116" s="24"/>
      <c r="S116" s="25"/>
      <c r="T116" s="25"/>
      <c r="U116" s="25"/>
      <c r="V116" s="26"/>
      <c r="W116" s="44">
        <f t="shared" si="42"/>
        <v>15</v>
      </c>
      <c r="X116" s="34">
        <v>1</v>
      </c>
      <c r="Y116" s="27" t="s">
        <v>4</v>
      </c>
      <c r="Z116" s="35">
        <f t="shared" si="40"/>
        <v>15</v>
      </c>
      <c r="AA116" s="207">
        <f t="shared" si="41"/>
        <v>1</v>
      </c>
      <c r="AB116" s="216">
        <v>15</v>
      </c>
    </row>
    <row r="117" spans="1:28" s="75" customFormat="1" ht="26.25" customHeight="1">
      <c r="A117" s="61">
        <v>9</v>
      </c>
      <c r="B117" s="188" t="s">
        <v>171</v>
      </c>
      <c r="C117" s="85" t="s">
        <v>232</v>
      </c>
      <c r="D117" s="41"/>
      <c r="E117" s="19"/>
      <c r="F117" s="19">
        <v>40</v>
      </c>
      <c r="G117" s="19"/>
      <c r="H117" s="19"/>
      <c r="I117" s="19"/>
      <c r="J117" s="19"/>
      <c r="K117" s="22"/>
      <c r="L117" s="27">
        <f>SUM(F117)</f>
        <v>40</v>
      </c>
      <c r="M117" s="34">
        <v>3</v>
      </c>
      <c r="N117" s="27" t="s">
        <v>4</v>
      </c>
      <c r="O117" s="24"/>
      <c r="P117" s="24"/>
      <c r="Q117" s="25"/>
      <c r="R117" s="24"/>
      <c r="S117" s="25"/>
      <c r="T117" s="25"/>
      <c r="U117" s="25"/>
      <c r="V117" s="26"/>
      <c r="W117" s="44"/>
      <c r="X117" s="34"/>
      <c r="Y117" s="27"/>
      <c r="Z117" s="35">
        <f>SUM(L117)</f>
        <v>40</v>
      </c>
      <c r="AA117" s="207">
        <f>SUM(M117)</f>
        <v>3</v>
      </c>
      <c r="AB117" s="216">
        <v>85</v>
      </c>
    </row>
    <row r="118" spans="1:28" s="75" customFormat="1" ht="22.5" customHeight="1">
      <c r="A118" s="61">
        <v>10</v>
      </c>
      <c r="B118" s="188" t="s">
        <v>172</v>
      </c>
      <c r="C118" s="231" t="s">
        <v>206</v>
      </c>
      <c r="D118" s="41"/>
      <c r="E118" s="19"/>
      <c r="F118" s="69"/>
      <c r="G118" s="19"/>
      <c r="H118" s="19"/>
      <c r="I118" s="19"/>
      <c r="J118" s="19"/>
      <c r="K118" s="22"/>
      <c r="L118" s="27">
        <f t="shared" si="39"/>
        <v>0</v>
      </c>
      <c r="M118" s="34"/>
      <c r="N118" s="20"/>
      <c r="O118" s="24"/>
      <c r="P118" s="24"/>
      <c r="Q118" s="25">
        <v>40</v>
      </c>
      <c r="R118" s="24"/>
      <c r="S118" s="25"/>
      <c r="T118" s="25"/>
      <c r="U118" s="25"/>
      <c r="V118" s="26"/>
      <c r="W118" s="44">
        <f t="shared" si="42"/>
        <v>40</v>
      </c>
      <c r="X118" s="34">
        <v>3</v>
      </c>
      <c r="Y118" s="27" t="s">
        <v>4</v>
      </c>
      <c r="Z118" s="35">
        <f t="shared" si="40"/>
        <v>40</v>
      </c>
      <c r="AA118" s="207">
        <f t="shared" si="41"/>
        <v>3</v>
      </c>
      <c r="AB118" s="216">
        <v>85</v>
      </c>
    </row>
    <row r="119" spans="1:28" s="75" customFormat="1" ht="15.75" thickBot="1">
      <c r="A119" s="61">
        <v>11</v>
      </c>
      <c r="B119" s="202" t="s">
        <v>65</v>
      </c>
      <c r="C119" s="228"/>
      <c r="D119" s="41"/>
      <c r="E119" s="19">
        <v>30</v>
      </c>
      <c r="F119" s="19"/>
      <c r="G119" s="19"/>
      <c r="H119" s="19"/>
      <c r="I119" s="19"/>
      <c r="J119" s="19"/>
      <c r="K119" s="22"/>
      <c r="L119" s="27">
        <f t="shared" si="39"/>
        <v>30</v>
      </c>
      <c r="M119" s="34">
        <v>6</v>
      </c>
      <c r="N119" s="27" t="s">
        <v>4</v>
      </c>
      <c r="O119" s="24"/>
      <c r="P119" s="24">
        <v>30</v>
      </c>
      <c r="Q119" s="25"/>
      <c r="R119" s="24"/>
      <c r="S119" s="25"/>
      <c r="T119" s="25"/>
      <c r="U119" s="25"/>
      <c r="V119" s="26"/>
      <c r="W119" s="44">
        <f t="shared" si="42"/>
        <v>30</v>
      </c>
      <c r="X119" s="34">
        <v>6</v>
      </c>
      <c r="Y119" s="27" t="s">
        <v>4</v>
      </c>
      <c r="Z119" s="35">
        <f t="shared" si="40"/>
        <v>60</v>
      </c>
      <c r="AA119" s="207">
        <f t="shared" si="41"/>
        <v>12</v>
      </c>
      <c r="AB119" s="216">
        <v>305</v>
      </c>
    </row>
    <row r="120" spans="1:28" s="75" customFormat="1" ht="15.75" thickBot="1">
      <c r="A120" s="62"/>
      <c r="B120" s="95" t="s">
        <v>5</v>
      </c>
      <c r="C120" s="96"/>
      <c r="D120" s="28">
        <f t="shared" ref="D120:K120" si="43">SUM(D108:D119)</f>
        <v>40</v>
      </c>
      <c r="E120" s="28">
        <f t="shared" si="43"/>
        <v>30</v>
      </c>
      <c r="F120" s="28">
        <f t="shared" si="43"/>
        <v>75</v>
      </c>
      <c r="G120" s="28">
        <f t="shared" si="43"/>
        <v>0</v>
      </c>
      <c r="H120" s="28">
        <f t="shared" si="43"/>
        <v>0</v>
      </c>
      <c r="I120" s="28">
        <f t="shared" si="43"/>
        <v>0</v>
      </c>
      <c r="J120" s="28">
        <f t="shared" si="43"/>
        <v>0</v>
      </c>
      <c r="K120" s="28">
        <f t="shared" si="43"/>
        <v>0</v>
      </c>
      <c r="L120" s="28">
        <f>SUM(D120:K120)</f>
        <v>145</v>
      </c>
      <c r="M120" s="28">
        <f>SUM(M108:M119)</f>
        <v>17</v>
      </c>
      <c r="N120" s="29"/>
      <c r="O120" s="28">
        <f t="shared" ref="O120:V120" si="44">SUM(O108:O119)</f>
        <v>55</v>
      </c>
      <c r="P120" s="28">
        <f t="shared" si="44"/>
        <v>30</v>
      </c>
      <c r="Q120" s="28">
        <f t="shared" si="44"/>
        <v>70</v>
      </c>
      <c r="R120" s="28">
        <f t="shared" si="44"/>
        <v>0</v>
      </c>
      <c r="S120" s="28">
        <f t="shared" si="44"/>
        <v>0</v>
      </c>
      <c r="T120" s="28">
        <f t="shared" si="44"/>
        <v>0</v>
      </c>
      <c r="U120" s="28">
        <f t="shared" si="44"/>
        <v>0</v>
      </c>
      <c r="V120" s="28">
        <f t="shared" si="44"/>
        <v>0</v>
      </c>
      <c r="W120" s="28">
        <f>SUM(O120:V120)</f>
        <v>155</v>
      </c>
      <c r="X120" s="28">
        <f>SUM(X108:X119)</f>
        <v>16</v>
      </c>
      <c r="Y120" s="29"/>
      <c r="Z120" s="29">
        <f>SUM(Z108:Z119)</f>
        <v>300</v>
      </c>
      <c r="AA120" s="42">
        <f t="shared" si="41"/>
        <v>33</v>
      </c>
      <c r="AB120" s="156"/>
    </row>
    <row r="121" spans="1:28" ht="14.2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</row>
    <row r="124" spans="1:28" ht="15">
      <c r="P124" s="1" t="s">
        <v>40</v>
      </c>
    </row>
  </sheetData>
  <mergeCells count="76">
    <mergeCell ref="Z92:Z94"/>
    <mergeCell ref="AA92:AA94"/>
    <mergeCell ref="AB92:AB94"/>
    <mergeCell ref="D93:M93"/>
    <mergeCell ref="O93:Y93"/>
    <mergeCell ref="Z106:Z108"/>
    <mergeCell ref="AA106:AA108"/>
    <mergeCell ref="AB106:AB108"/>
    <mergeCell ref="D107:M107"/>
    <mergeCell ref="O107:Y107"/>
    <mergeCell ref="A92:A94"/>
    <mergeCell ref="B92:B94"/>
    <mergeCell ref="C92:C94"/>
    <mergeCell ref="D92:Y92"/>
    <mergeCell ref="A106:A108"/>
    <mergeCell ref="B106:B108"/>
    <mergeCell ref="C106:C108"/>
    <mergeCell ref="D106:Y106"/>
    <mergeCell ref="Z76:Z78"/>
    <mergeCell ref="AA76:AA78"/>
    <mergeCell ref="AB76:AB78"/>
    <mergeCell ref="D77:M77"/>
    <mergeCell ref="O77:Y77"/>
    <mergeCell ref="D62:M62"/>
    <mergeCell ref="O62:Y62"/>
    <mergeCell ref="A76:A78"/>
    <mergeCell ref="B76:B78"/>
    <mergeCell ref="C76:C78"/>
    <mergeCell ref="D76:Y76"/>
    <mergeCell ref="AA44:AA46"/>
    <mergeCell ref="AB44:AB46"/>
    <mergeCell ref="D45:M45"/>
    <mergeCell ref="O45:Y45"/>
    <mergeCell ref="A61:A63"/>
    <mergeCell ref="B61:B63"/>
    <mergeCell ref="C61:C63"/>
    <mergeCell ref="D61:Y61"/>
    <mergeCell ref="Z61:Z63"/>
    <mergeCell ref="AA61:AA63"/>
    <mergeCell ref="A44:A46"/>
    <mergeCell ref="B44:B46"/>
    <mergeCell ref="C44:C46"/>
    <mergeCell ref="D44:Y44"/>
    <mergeCell ref="Z44:Z46"/>
    <mergeCell ref="AB61:AB63"/>
    <mergeCell ref="Z28:Z30"/>
    <mergeCell ref="AA28:AA30"/>
    <mergeCell ref="AB28:AB30"/>
    <mergeCell ref="D29:M29"/>
    <mergeCell ref="O29:Y29"/>
    <mergeCell ref="D24:V24"/>
    <mergeCell ref="D25:K25"/>
    <mergeCell ref="O25:V25"/>
    <mergeCell ref="A28:A30"/>
    <mergeCell ref="B28:B30"/>
    <mergeCell ref="C28:C30"/>
    <mergeCell ref="D28:Y28"/>
    <mergeCell ref="Z10:Z12"/>
    <mergeCell ref="AA10:AA12"/>
    <mergeCell ref="AB10:AB12"/>
    <mergeCell ref="D11:M11"/>
    <mergeCell ref="O11:Y11"/>
    <mergeCell ref="D23:K23"/>
    <mergeCell ref="O23:V23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62992125984251968" right="0.23622047244094491" top="0.55118110236220474" bottom="0.15748031496062992" header="0.31496062992125984" footer="0.31496062992125984"/>
  <pageSetup paperSize="9" scale="39" orientation="landscape" r:id="rId1"/>
  <rowBreaks count="3" manualBreakCount="3">
    <brk id="42" max="27" man="1"/>
    <brk id="74" max="27" man="1"/>
    <brk id="90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5</vt:i4>
      </vt:variant>
    </vt:vector>
  </HeadingPairs>
  <TitlesOfParts>
    <vt:vector size="10" baseType="lpstr">
      <vt:lpstr>Opiekunowie lat</vt:lpstr>
      <vt:lpstr>I rok ZP-II st (2019-2020)</vt:lpstr>
      <vt:lpstr>II rok ZP-II st (2020-2021)</vt:lpstr>
      <vt:lpstr>I rok ZP-II nst (2019-2020)</vt:lpstr>
      <vt:lpstr>II rok ZP-II nst (2020-2021)</vt:lpstr>
      <vt:lpstr>'I rok ZP-II nst (2019-2020)'!Obszar_wydruku</vt:lpstr>
      <vt:lpstr>'I rok ZP-II st (2019-2020)'!Obszar_wydruku</vt:lpstr>
      <vt:lpstr>'II rok ZP-II nst (2020-2021)'!Obszar_wydruku</vt:lpstr>
      <vt:lpstr>'II rok ZP-II st (2020-2021)'!Obszar_wydruku</vt:lpstr>
      <vt:lpstr>'Opiekunowie lat'!Obszar_wydruku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Kociszewska</cp:lastModifiedBy>
  <cp:lastPrinted>2020-08-06T11:22:45Z</cp:lastPrinted>
  <dcterms:created xsi:type="dcterms:W3CDTF">1997-02-26T13:46:56Z</dcterms:created>
  <dcterms:modified xsi:type="dcterms:W3CDTF">2020-10-21T10:19:58Z</dcterms:modified>
</cp:coreProperties>
</file>