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tarzyna.kociszewsk\Desktop\Informator na stronę UM\"/>
    </mc:Choice>
  </mc:AlternateContent>
  <bookViews>
    <workbookView xWindow="0" yWindow="0" windowWidth="20490" windowHeight="9045" tabRatio="689" activeTab="1"/>
  </bookViews>
  <sheets>
    <sheet name="Opiekunowie lat" sheetId="22" r:id="rId1"/>
    <sheet name="I rok ZP (2020-2021)" sheetId="28" r:id="rId2"/>
    <sheet name="II rok ZP (2021-2022)" sheetId="24" r:id="rId3"/>
    <sheet name="III rok ZP (2022-2023)" sheetId="38" r:id="rId4"/>
  </sheets>
  <definedNames>
    <definedName name="_xlnm.Print_Area" localSheetId="2">'II rok ZP (2021-2022)'!$A$1:$AC$67</definedName>
    <definedName name="_xlnm.Print_Area" localSheetId="3">'III rok ZP (2022-2023)'!$A$1:$AC$81</definedName>
    <definedName name="_xlnm.Print_Area" localSheetId="0">'Opiekunowie lat'!$A$1:$L$35</definedName>
  </definedNames>
  <calcPr calcId="162913"/>
</workbook>
</file>

<file path=xl/calcChain.xml><?xml version="1.0" encoding="utf-8"?>
<calcChain xmlns="http://schemas.openxmlformats.org/spreadsheetml/2006/main">
  <c r="Z30" i="28" l="1"/>
  <c r="Z23" i="28"/>
  <c r="L34" i="28" l="1"/>
  <c r="W35" i="28"/>
  <c r="L32" i="28"/>
  <c r="L13" i="38" l="1"/>
  <c r="W13" i="38"/>
  <c r="Z13" i="38"/>
  <c r="AA13" i="38"/>
  <c r="L14" i="38"/>
  <c r="W14" i="38"/>
  <c r="Z14" i="38"/>
  <c r="AA14" i="38"/>
  <c r="Z15" i="38"/>
  <c r="AA15" i="38"/>
  <c r="L17" i="38"/>
  <c r="W17" i="38"/>
  <c r="Z17" i="38"/>
  <c r="AA17" i="38"/>
  <c r="L18" i="38"/>
  <c r="W18" i="38"/>
  <c r="Z18" i="38"/>
  <c r="AA18" i="38"/>
  <c r="L19" i="38"/>
  <c r="W19" i="38"/>
  <c r="Z19" i="38"/>
  <c r="AA19" i="38"/>
  <c r="L20" i="38"/>
  <c r="W20" i="38"/>
  <c r="Z20" i="38"/>
  <c r="AA20" i="38"/>
  <c r="L21" i="38"/>
  <c r="W21" i="38"/>
  <c r="Z21" i="38"/>
  <c r="AA21" i="38"/>
  <c r="L22" i="38"/>
  <c r="Z22" i="38" s="1"/>
  <c r="W22" i="38"/>
  <c r="AA22" i="38"/>
  <c r="L23" i="38"/>
  <c r="W23" i="38"/>
  <c r="Z23" i="38"/>
  <c r="AA23" i="38"/>
  <c r="L24" i="38"/>
  <c r="W24" i="38"/>
  <c r="Z24" i="38"/>
  <c r="AA24" i="38"/>
  <c r="L25" i="38"/>
  <c r="W25" i="38"/>
  <c r="Z25" i="38"/>
  <c r="AA25" i="38"/>
  <c r="AA26" i="38"/>
  <c r="AA27" i="38"/>
  <c r="AA28" i="38"/>
  <c r="L29" i="38"/>
  <c r="W29" i="38"/>
  <c r="Z29" i="38"/>
  <c r="AA29" i="38"/>
  <c r="AA30" i="38"/>
  <c r="L31" i="38"/>
  <c r="W31" i="38"/>
  <c r="Z31" i="38"/>
  <c r="AA31" i="38"/>
  <c r="W32" i="38"/>
  <c r="Z32" i="38"/>
  <c r="AA32" i="38"/>
  <c r="L33" i="38"/>
  <c r="W33" i="38"/>
  <c r="Z33" i="38"/>
  <c r="AA33" i="38"/>
  <c r="D34" i="38"/>
  <c r="E34" i="38"/>
  <c r="F34" i="38"/>
  <c r="G34" i="38"/>
  <c r="H34" i="38"/>
  <c r="I34" i="38"/>
  <c r="J34" i="38"/>
  <c r="K34" i="38"/>
  <c r="M34" i="38"/>
  <c r="O34" i="38"/>
  <c r="P34" i="38"/>
  <c r="Q34" i="38"/>
  <c r="R34" i="38"/>
  <c r="S34" i="38"/>
  <c r="T34" i="38"/>
  <c r="U34" i="38"/>
  <c r="V34" i="38"/>
  <c r="X34" i="38"/>
  <c r="L45" i="38"/>
  <c r="W45" i="38"/>
  <c r="Z45" i="38"/>
  <c r="AA45" i="38"/>
  <c r="L46" i="38"/>
  <c r="W46" i="38"/>
  <c r="Z46" i="38"/>
  <c r="AA46" i="38"/>
  <c r="L47" i="38"/>
  <c r="W47" i="38"/>
  <c r="Z47" i="38"/>
  <c r="AA47" i="38"/>
  <c r="L48" i="38"/>
  <c r="W48" i="38"/>
  <c r="Z48" i="38"/>
  <c r="AA48" i="38"/>
  <c r="L49" i="38"/>
  <c r="Z49" i="38"/>
  <c r="AA49" i="38"/>
  <c r="L50" i="38"/>
  <c r="W50" i="38"/>
  <c r="Z50" i="38"/>
  <c r="AA50" i="38"/>
  <c r="L51" i="38"/>
  <c r="W51" i="38"/>
  <c r="Z51" i="38"/>
  <c r="AA51" i="38"/>
  <c r="L52" i="38"/>
  <c r="W52" i="38"/>
  <c r="Z52" i="38"/>
  <c r="AA52" i="38"/>
  <c r="L53" i="38"/>
  <c r="W53" i="38"/>
  <c r="Z53" i="38"/>
  <c r="AA53" i="38"/>
  <c r="L54" i="38"/>
  <c r="Z54" i="38" s="1"/>
  <c r="W54" i="38"/>
  <c r="L55" i="38"/>
  <c r="Z55" i="38" s="1"/>
  <c r="AA55" i="38"/>
  <c r="L56" i="38"/>
  <c r="W56" i="38"/>
  <c r="Z56" i="38"/>
  <c r="AA56" i="38"/>
  <c r="L57" i="38"/>
  <c r="Z57" i="38" s="1"/>
  <c r="W57" i="38"/>
  <c r="AA57" i="38"/>
  <c r="L58" i="38"/>
  <c r="W58" i="38"/>
  <c r="Z58" i="38"/>
  <c r="M59" i="38"/>
  <c r="X59" i="38"/>
  <c r="L61" i="38"/>
  <c r="L62" i="38"/>
  <c r="L63" i="38"/>
  <c r="W63" i="38" s="1"/>
  <c r="AA63" i="38"/>
  <c r="L64" i="38"/>
  <c r="W64" i="38"/>
  <c r="Z64" i="38" s="1"/>
  <c r="AA64" i="38"/>
  <c r="L65" i="38"/>
  <c r="AA65" i="38"/>
  <c r="L66" i="38"/>
  <c r="Z66" i="38" s="1"/>
  <c r="W66" i="38"/>
  <c r="AA66" i="38"/>
  <c r="L67" i="38"/>
  <c r="Z67" i="38"/>
  <c r="AA67" i="38"/>
  <c r="L68" i="38"/>
  <c r="Z68" i="38" s="1"/>
  <c r="Z69" i="38"/>
  <c r="AA69" i="38"/>
  <c r="L70" i="38"/>
  <c r="Z70" i="38" s="1"/>
  <c r="AA70" i="38"/>
  <c r="Z71" i="38"/>
  <c r="AA71" i="38"/>
  <c r="L72" i="38"/>
  <c r="W72" i="38"/>
  <c r="Z72" i="38"/>
  <c r="M73" i="38"/>
  <c r="X73" i="38"/>
  <c r="Z63" i="38" l="1"/>
  <c r="W34" i="38"/>
  <c r="AA73" i="38"/>
  <c r="D41" i="38" s="1"/>
  <c r="AA59" i="38"/>
  <c r="D40" i="38" s="1"/>
  <c r="D35" i="38"/>
  <c r="D36" i="38" s="1"/>
  <c r="L34" i="38"/>
  <c r="Z73" i="38"/>
  <c r="C41" i="38" s="1"/>
  <c r="AA34" i="38"/>
  <c r="O35" i="38"/>
  <c r="O36" i="38" s="1"/>
  <c r="Z34" i="38"/>
  <c r="Z59" i="38"/>
  <c r="C40" i="38" s="1"/>
  <c r="L54" i="24" l="1"/>
  <c r="Z54" i="24" s="1"/>
  <c r="L52" i="24"/>
  <c r="Z52" i="24" s="1"/>
  <c r="AB27" i="24" l="1"/>
  <c r="AA19" i="28" l="1"/>
  <c r="M40" i="28" l="1"/>
  <c r="AA33" i="28"/>
  <c r="X61" i="24" l="1"/>
  <c r="M61" i="24"/>
  <c r="X48" i="24"/>
  <c r="M48" i="24"/>
  <c r="L13" i="28" l="1"/>
  <c r="W13" i="28"/>
  <c r="Z13" i="28"/>
  <c r="AA13" i="28"/>
  <c r="L14" i="28"/>
  <c r="W14" i="28"/>
  <c r="Z14" i="28"/>
  <c r="AA14" i="28"/>
  <c r="L15" i="28"/>
  <c r="W15" i="28"/>
  <c r="Z15" i="28"/>
  <c r="AA15" i="28"/>
  <c r="L16" i="28"/>
  <c r="Z16" i="28" s="1"/>
  <c r="AA16" i="28"/>
  <c r="L17" i="28"/>
  <c r="W17" i="28"/>
  <c r="Z17" i="28"/>
  <c r="AA17" i="28"/>
  <c r="L18" i="28"/>
  <c r="W18" i="28"/>
  <c r="Z18" i="28"/>
  <c r="AA18" i="28"/>
  <c r="L19" i="28"/>
  <c r="W19" i="28"/>
  <c r="Z19" i="28"/>
  <c r="L20" i="28"/>
  <c r="W20" i="28"/>
  <c r="Z20" i="28"/>
  <c r="AA20" i="28"/>
  <c r="L21" i="28"/>
  <c r="W21" i="28"/>
  <c r="Z21" i="28"/>
  <c r="AA21" i="28"/>
  <c r="L22" i="28"/>
  <c r="W22" i="28"/>
  <c r="Z22" i="28"/>
  <c r="AA22" i="28"/>
  <c r="L23" i="28"/>
  <c r="W23" i="28"/>
  <c r="AA23" i="28"/>
  <c r="L24" i="28"/>
  <c r="W24" i="28"/>
  <c r="Z24" i="28"/>
  <c r="AA24" i="28"/>
  <c r="L25" i="28"/>
  <c r="W25" i="28"/>
  <c r="Z25" i="28"/>
  <c r="AA25" i="28"/>
  <c r="L26" i="28"/>
  <c r="W26" i="28"/>
  <c r="Z26" i="28"/>
  <c r="AA26" i="28"/>
  <c r="L27" i="28"/>
  <c r="W27" i="28"/>
  <c r="Z27" i="28"/>
  <c r="AA27" i="28"/>
  <c r="L28" i="28"/>
  <c r="W28" i="28"/>
  <c r="Z28" i="28"/>
  <c r="AA28" i="28"/>
  <c r="L29" i="28"/>
  <c r="W29" i="28"/>
  <c r="Z29" i="28"/>
  <c r="L30" i="28"/>
  <c r="W30" i="28"/>
  <c r="AA30" i="28"/>
  <c r="L31" i="28"/>
  <c r="W31" i="28"/>
  <c r="Z31" i="28"/>
  <c r="AA31" i="28"/>
  <c r="W32" i="28"/>
  <c r="Z32" i="28"/>
  <c r="AA32" i="28"/>
  <c r="L33" i="28"/>
  <c r="Z33" i="28"/>
  <c r="Z34" i="28"/>
  <c r="AA34" i="28"/>
  <c r="L35" i="28"/>
  <c r="Z35" i="28"/>
  <c r="AA35" i="28"/>
  <c r="L36" i="28"/>
  <c r="W36" i="28"/>
  <c r="Z36" i="28"/>
  <c r="AA36" i="28"/>
  <c r="L37" i="28"/>
  <c r="W37" i="28"/>
  <c r="Z37" i="28"/>
  <c r="AA37" i="28"/>
  <c r="L38" i="28"/>
  <c r="W38" i="28"/>
  <c r="Z38" i="28"/>
  <c r="AA38" i="28"/>
  <c r="L39" i="28"/>
  <c r="W39" i="28"/>
  <c r="Z39" i="28"/>
  <c r="AA39" i="28"/>
  <c r="D40" i="28"/>
  <c r="E40" i="28"/>
  <c r="F40" i="28"/>
  <c r="G40" i="28"/>
  <c r="H40" i="28"/>
  <c r="I40" i="28"/>
  <c r="J40" i="28"/>
  <c r="K40" i="28"/>
  <c r="O40" i="28"/>
  <c r="P40" i="28"/>
  <c r="Q40" i="28"/>
  <c r="R40" i="28"/>
  <c r="S40" i="28"/>
  <c r="T40" i="28"/>
  <c r="U40" i="28"/>
  <c r="V40" i="28"/>
  <c r="X40" i="28"/>
  <c r="L40" i="28" l="1"/>
  <c r="Z40" i="28"/>
  <c r="O41" i="28"/>
  <c r="O42" i="28" s="1"/>
  <c r="D41" i="28"/>
  <c r="D42" i="28" s="1"/>
  <c r="W40" i="28"/>
  <c r="AA40" i="28"/>
  <c r="AA38" i="24"/>
  <c r="L38" i="24"/>
  <c r="Z38" i="24" s="1"/>
  <c r="Z42" i="28" l="1"/>
  <c r="Z41" i="28"/>
  <c r="AA60" i="24" l="1"/>
  <c r="Z60" i="24"/>
  <c r="W60" i="24"/>
  <c r="L60" i="24"/>
  <c r="AA59" i="24"/>
  <c r="W59" i="24"/>
  <c r="Z59" i="24" s="1"/>
  <c r="W58" i="24"/>
  <c r="Z58" i="24" s="1"/>
  <c r="AA57" i="24"/>
  <c r="W57" i="24"/>
  <c r="Z57" i="24" s="1"/>
  <c r="Z56" i="24"/>
  <c r="W56" i="24"/>
  <c r="L56" i="24"/>
  <c r="L55" i="24"/>
  <c r="AA54" i="24"/>
  <c r="AA53" i="24"/>
  <c r="Z53" i="24"/>
  <c r="W53" i="24"/>
  <c r="L53" i="24"/>
  <c r="AA52" i="24"/>
  <c r="W52" i="24"/>
  <c r="AA47" i="24"/>
  <c r="W47" i="24"/>
  <c r="Z47" i="24" s="1"/>
  <c r="AA46" i="24"/>
  <c r="L46" i="24"/>
  <c r="Z46" i="24" s="1"/>
  <c r="AA45" i="24"/>
  <c r="AA44" i="24"/>
  <c r="Z44" i="24"/>
  <c r="W44" i="24"/>
  <c r="AA43" i="24"/>
  <c r="Z43" i="24"/>
  <c r="W43" i="24"/>
  <c r="L43" i="24"/>
  <c r="AA42" i="24"/>
  <c r="Z42" i="24"/>
  <c r="W42" i="24"/>
  <c r="L42" i="24"/>
  <c r="AA41" i="24"/>
  <c r="Z41" i="24"/>
  <c r="W41" i="24"/>
  <c r="L41" i="24"/>
  <c r="AA40" i="24"/>
  <c r="Z40" i="24"/>
  <c r="W40" i="24"/>
  <c r="L40" i="24"/>
  <c r="AA39" i="24"/>
  <c r="Z39" i="24"/>
  <c r="W39" i="24"/>
  <c r="AA37" i="24"/>
  <c r="Z37" i="24"/>
  <c r="W37" i="24"/>
  <c r="L37" i="24"/>
  <c r="X25" i="24"/>
  <c r="V25" i="24"/>
  <c r="U25" i="24"/>
  <c r="T25" i="24"/>
  <c r="S25" i="24"/>
  <c r="R25" i="24"/>
  <c r="Q25" i="24"/>
  <c r="P25" i="24"/>
  <c r="O25" i="24"/>
  <c r="M25" i="24"/>
  <c r="K25" i="24"/>
  <c r="J25" i="24"/>
  <c r="I25" i="24"/>
  <c r="H25" i="24"/>
  <c r="G25" i="24"/>
  <c r="F25" i="24"/>
  <c r="E25" i="24"/>
  <c r="D25" i="24"/>
  <c r="AA24" i="24"/>
  <c r="W24" i="24"/>
  <c r="L24" i="24"/>
  <c r="AA23" i="24"/>
  <c r="W23" i="24"/>
  <c r="L23" i="24"/>
  <c r="AA21" i="24"/>
  <c r="Z21" i="24"/>
  <c r="W21" i="24"/>
  <c r="L21" i="24"/>
  <c r="AA20" i="24"/>
  <c r="Z20" i="24"/>
  <c r="W20" i="24"/>
  <c r="L20" i="24"/>
  <c r="Z18" i="24"/>
  <c r="W18" i="24"/>
  <c r="L18" i="24"/>
  <c r="AA19" i="24"/>
  <c r="Z19" i="24"/>
  <c r="W19" i="24"/>
  <c r="L19" i="24"/>
  <c r="AA16" i="24"/>
  <c r="AA17" i="24"/>
  <c r="Z17" i="24"/>
  <c r="W17" i="24"/>
  <c r="L17" i="24"/>
  <c r="L15" i="24"/>
  <c r="Z15" i="24" s="1"/>
  <c r="AA14" i="24"/>
  <c r="Z14" i="24"/>
  <c r="W14" i="24"/>
  <c r="L14" i="24"/>
  <c r="AA13" i="24"/>
  <c r="Z13" i="24"/>
  <c r="W13" i="24"/>
  <c r="L13" i="24"/>
  <c r="W25" i="24" l="1"/>
  <c r="Z48" i="24"/>
  <c r="C32" i="24" s="1"/>
  <c r="AA48" i="24"/>
  <c r="D32" i="24" s="1"/>
  <c r="D26" i="24"/>
  <c r="D27" i="24" s="1"/>
  <c r="O26" i="24"/>
  <c r="O27" i="24" s="1"/>
  <c r="AA61" i="24"/>
  <c r="D33" i="24" s="1"/>
  <c r="AA25" i="24"/>
  <c r="L25" i="24"/>
  <c r="Z25" i="24"/>
  <c r="Z61" i="24"/>
  <c r="C33" i="24" s="1"/>
  <c r="Z27" i="24" l="1"/>
  <c r="Z26" i="24"/>
</calcChain>
</file>

<file path=xl/sharedStrings.xml><?xml version="1.0" encoding="utf-8"?>
<sst xmlns="http://schemas.openxmlformats.org/spreadsheetml/2006/main" count="562" uniqueCount="249">
  <si>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</si>
  <si>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</si>
  <si>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</si>
  <si>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</si>
  <si>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</si>
  <si>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</si>
  <si>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</si>
  <si>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</si>
  <si>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</si>
  <si>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</si>
  <si>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</si>
  <si>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</si>
  <si>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</si>
  <si>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</si>
  <si>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</si>
  <si>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</si>
  <si>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</si>
  <si>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</si>
  <si>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</si>
  <si>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</si>
  <si>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</si>
  <si>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</si>
  <si>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</si>
  <si>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</si>
  <si>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</si>
  <si>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</si>
  <si>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</si>
  <si>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</si>
  <si>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</si>
  <si>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</si>
  <si>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</si>
  <si>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</si>
  <si>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</si>
  <si>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</si>
  <si>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</si>
  <si>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Liczba godzin bez samokształcenia</t>
  </si>
  <si>
    <t>Forma zaliczenia
E - egzamin, 
ZzO - zalicz. na ocenę, 
Z - zalicz. bez oceny</t>
  </si>
  <si>
    <t>sam .</t>
  </si>
  <si>
    <t>Poziom kształcenia</t>
  </si>
  <si>
    <t>Profil kształcenia</t>
  </si>
  <si>
    <t>Podpis Dziekana/Prodziekana</t>
  </si>
  <si>
    <t>prof. dr hab. n. med. Cezary Watała</t>
  </si>
  <si>
    <t xml:space="preserve">I ROK </t>
  </si>
  <si>
    <t>stacjonarne</t>
  </si>
  <si>
    <t>Wydział Nauk o Zdrowiu</t>
  </si>
  <si>
    <t>brak</t>
  </si>
  <si>
    <t>Semestr I - zimowy</t>
  </si>
  <si>
    <t>Semestr II -  letni</t>
  </si>
  <si>
    <t>dr n. hum. Joanna Turek</t>
  </si>
  <si>
    <t>prof. dr hab. n. med. Wojciech Drygas</t>
  </si>
  <si>
    <t>dr n. wojsk. Włodzimierz Leszczyński</t>
  </si>
  <si>
    <t xml:space="preserve">mgr Julian Wójtowicz </t>
  </si>
  <si>
    <t>dr n. med. Kinga Studzińska-Pasieka</t>
  </si>
  <si>
    <t>Z</t>
  </si>
  <si>
    <t xml:space="preserve">II ROK </t>
  </si>
  <si>
    <t>Semestr III - zimowy</t>
  </si>
  <si>
    <t>Semestr IV -  letni</t>
  </si>
  <si>
    <t>Zdrowie Publiczne</t>
  </si>
  <si>
    <t>prof. dr hab. n. med. Janusz Szemraj</t>
  </si>
  <si>
    <t>dr n. med. Andrzej Gerstenkorn</t>
  </si>
  <si>
    <t>ogólnoakademicki</t>
  </si>
  <si>
    <t>OPIEKUNOWIE POSZCZEGÓLNYCH LAT</t>
  </si>
  <si>
    <t>WYDZIAŁU NAUK O ZDROWIU</t>
  </si>
  <si>
    <t xml:space="preserve">I rok </t>
  </si>
  <si>
    <t>II rok</t>
  </si>
  <si>
    <t>INFORMATOR</t>
  </si>
  <si>
    <t>III rok</t>
  </si>
  <si>
    <t>I stop.</t>
  </si>
  <si>
    <t xml:space="preserve">kierunek:  ZDROWIE PUBLICZNE </t>
  </si>
  <si>
    <t>dr n. hum. Anna Alichniewicz</t>
  </si>
  <si>
    <t>dr n. med. Krzysztof Bortnik</t>
  </si>
  <si>
    <t>prof. dr hab. n. med. Irena Maniecka-Bryła</t>
  </si>
  <si>
    <t xml:space="preserve">Studia I stopnia </t>
  </si>
  <si>
    <t xml:space="preserve">a) Anatomia </t>
  </si>
  <si>
    <t>c) Patofizjologia</t>
  </si>
  <si>
    <t>prof. dr hab. n. med. Marlena Juszczak</t>
  </si>
  <si>
    <t>d) Histologia</t>
  </si>
  <si>
    <t>e) Patologia</t>
  </si>
  <si>
    <t xml:space="preserve">Propedeutyka zdrowia publicznego </t>
  </si>
  <si>
    <t xml:space="preserve">Wprowadzenie do metodologii badań naukowych. Ochrona własności intelektualnej </t>
  </si>
  <si>
    <t xml:space="preserve">Przysposobienie biblioteczne </t>
  </si>
  <si>
    <t>mgr inż.Witold Kozakiewicz</t>
  </si>
  <si>
    <t xml:space="preserve">Podstawy socjologii </t>
  </si>
  <si>
    <t>Podstawy ekonomii</t>
  </si>
  <si>
    <t xml:space="preserve">Podstawy prawa  </t>
  </si>
  <si>
    <t xml:space="preserve">Podstawy dydaktyki </t>
  </si>
  <si>
    <t xml:space="preserve">Podstawy demografii </t>
  </si>
  <si>
    <t>Podstawy organizacji i zarządzania w ochronie zdrowia</t>
  </si>
  <si>
    <t>Podstawy biostatystyki</t>
  </si>
  <si>
    <t xml:space="preserve">prof. dr hab. n. med. Wojciech Drygas </t>
  </si>
  <si>
    <t>Podstawy żywienia człowieka w profilaktyce chorób przewlekłych</t>
  </si>
  <si>
    <t>dr n. med. Małgorzata Godala</t>
  </si>
  <si>
    <t>Podstawy ochrony śrdowiska</t>
  </si>
  <si>
    <t xml:space="preserve">prof. dr hab. n. med. Ludmiła Żylińska </t>
  </si>
  <si>
    <t>Biochemiczne podstawy procesów życiowych</t>
  </si>
  <si>
    <t xml:space="preserve">prof. dr hab. n. med. Janusz Szemraj   </t>
  </si>
  <si>
    <t xml:space="preserve">Podstawy nadzoru sanitarno-epidemiologicznego </t>
  </si>
  <si>
    <t>Zdrowie środowiskowe - wprowadzenie</t>
  </si>
  <si>
    <t>prof. dr hab. n. med. Jolanta Niewiarowska</t>
  </si>
  <si>
    <t xml:space="preserve">BHP </t>
  </si>
  <si>
    <t xml:space="preserve">Język angielski </t>
  </si>
  <si>
    <r>
      <t>Język obcy- kongresowy II</t>
    </r>
    <r>
      <rPr>
        <sz val="11"/>
        <rFont val="Times New Roman"/>
        <family val="1"/>
        <charset val="238"/>
      </rPr>
      <t xml:space="preserve"> (do wyboru język: niemiecki, francuski i rosyjski) </t>
    </r>
    <r>
      <rPr>
        <b/>
        <sz val="9"/>
        <rFont val="Times New Roman"/>
        <family val="1"/>
        <charset val="238"/>
      </rPr>
      <t/>
    </r>
  </si>
  <si>
    <t xml:space="preserve">Wychowanie fizyczne </t>
  </si>
  <si>
    <t xml:space="preserve">Podstawy psychologii społecznej               </t>
  </si>
  <si>
    <t>dr n. hum. Agnieszka Pawlak</t>
  </si>
  <si>
    <t>Programy zdrowotne</t>
  </si>
  <si>
    <t>Aktywność fizyczna w promocji zdrowia</t>
  </si>
  <si>
    <t>Społeczne i ekonomiczne determinanty zdrowia</t>
  </si>
  <si>
    <t xml:space="preserve">dr n. med. Kinga Studzińska-Pasieka </t>
  </si>
  <si>
    <t xml:space="preserve">Język migowy </t>
  </si>
  <si>
    <r>
      <t>Język obcy- kongresowy II</t>
    </r>
    <r>
      <rPr>
        <sz val="11"/>
        <rFont val="Times New Roman"/>
        <family val="1"/>
        <charset val="238"/>
      </rPr>
      <t xml:space="preserve"> (do wyboru język: niemiecki, francuski i rosyjski) </t>
    </r>
  </si>
  <si>
    <t xml:space="preserve">dr n. med. Kinga Studzińska-Pasieka  </t>
  </si>
  <si>
    <t>Seminarium dyplomowe - informacja naukowa w zdrowiu publicznym</t>
  </si>
  <si>
    <t>Seminarium dyplomowe - analiza biostatystyczna w zdrowiu publicznym</t>
  </si>
  <si>
    <t>Specjalności do wyboru:</t>
  </si>
  <si>
    <t>Łączna ilość godzin:</t>
  </si>
  <si>
    <t xml:space="preserve">Organizacja i zarządzanie w ochronie zdrowia </t>
  </si>
  <si>
    <t>Zdrowie środowiskowe i nadzór sanitarno-epidemiologiczny</t>
  </si>
  <si>
    <t xml:space="preserve">Specjalność: Organizacja i zarządzanie w ochronie zdrowia </t>
  </si>
  <si>
    <t>Organizacja i zarządzanie w systemie ratownictwa medycznego</t>
  </si>
  <si>
    <t xml:space="preserve">Służba zdrowia w systemie bezpieczeństwa państwa                   </t>
  </si>
  <si>
    <t xml:space="preserve">Zarządzanie ryzykiem w ochronie zdrowia - zdarzenia niepożądane                      </t>
  </si>
  <si>
    <t>Organizacja pracy i ergonomia</t>
  </si>
  <si>
    <t xml:space="preserve">Podstawy ubezpieczeń społecznych i zdrowotnych </t>
  </si>
  <si>
    <t xml:space="preserve">Podstawy polityki społecznej i zdrowotnej </t>
  </si>
  <si>
    <t xml:space="preserve">Ekonomika i finansowanie w ochronie zdrowia </t>
  </si>
  <si>
    <t xml:space="preserve">Psychologiczne aspekty poruszania się po rynku pracy </t>
  </si>
  <si>
    <t xml:space="preserve">Procedury restrukturyzacyjne oraz zawieranie umów w systemie ochrony zdrowia </t>
  </si>
  <si>
    <t xml:space="preserve">Zarządzanie zasobami ludzkimi                   </t>
  </si>
  <si>
    <t xml:space="preserve">Podstawy marketingu usług zdrowotnych </t>
  </si>
  <si>
    <t>Specjalność: Zdrowie środowiskowe i nadzór sanitarno-epidemiologiczny</t>
  </si>
  <si>
    <t xml:space="preserve">Zdrowie środowiskowe - czynniki fizyczne </t>
  </si>
  <si>
    <t xml:space="preserve">Zdrowie środowiskowe - czynniki chemiczne </t>
  </si>
  <si>
    <t>Zdrowie środowiskowe - czynniki radiologiczne</t>
  </si>
  <si>
    <t>Zdrowie środowiskowe - czynniki biologiczne</t>
  </si>
  <si>
    <t>prof. dr hab. n. med. Ewa Brzezińska-Błaszczyk</t>
  </si>
  <si>
    <t>Chemia żywności - zagrożenia, choroby dietozależne</t>
  </si>
  <si>
    <t>Choroby infekcyjne o istotnym znaczeniu dla zdrowia publicznego</t>
  </si>
  <si>
    <t>Toksykologia</t>
  </si>
  <si>
    <t>Genetyczne uwarunkowania chorób o istotnym znaczeniu dla zdrowia publicznego</t>
  </si>
  <si>
    <t xml:space="preserve">III ROK </t>
  </si>
  <si>
    <t>Semestr V - zimowy</t>
  </si>
  <si>
    <t>Semestr VI -  letni</t>
  </si>
  <si>
    <t xml:space="preserve">Media w promocji zdrowia i profilaktyce chorób przewlekłych </t>
  </si>
  <si>
    <t xml:space="preserve">Propedeutyka medycyny </t>
  </si>
  <si>
    <t>prof. dr hab. n. med. Tomasz Kostka</t>
  </si>
  <si>
    <t>Zaliczenia cząstkowe:</t>
  </si>
  <si>
    <r>
      <t>b)</t>
    </r>
    <r>
      <rPr>
        <b/>
        <sz val="11"/>
        <rFont val="Times New Roman"/>
        <family val="1"/>
        <charset val="238"/>
      </rPr>
      <t xml:space="preserve"> Choroby zakaźne </t>
    </r>
  </si>
  <si>
    <t xml:space="preserve">prof. dr hab. n. med. Lech Pomorski    </t>
  </si>
  <si>
    <r>
      <t xml:space="preserve">e) </t>
    </r>
    <r>
      <rPr>
        <b/>
        <sz val="11"/>
        <rFont val="Times New Roman"/>
        <family val="1"/>
        <charset val="238"/>
      </rPr>
      <t>Geriatria z elementami gerontologii</t>
    </r>
    <r>
      <rPr>
        <b/>
        <sz val="11"/>
        <color indexed="12"/>
        <rFont val="Times New Roman"/>
        <family val="1"/>
        <charset val="238"/>
      </rPr>
      <t/>
    </r>
  </si>
  <si>
    <t>prof. dr hab. n. med. Adam Antczak</t>
  </si>
  <si>
    <t>prof. dr hab. n. med. Radzisław Kordek</t>
  </si>
  <si>
    <t>Seminarium licencjackie</t>
  </si>
  <si>
    <t>Problemy zdrowia w skali międzynarodowej</t>
  </si>
  <si>
    <t>Rynek świadczeń zdrowotnych i usług</t>
  </si>
  <si>
    <r>
      <t>Zarządzanie dla przyszłych menadżerów</t>
    </r>
    <r>
      <rPr>
        <sz val="11"/>
        <rFont val="Calibri"/>
        <family val="2"/>
        <charset val="238"/>
      </rPr>
      <t xml:space="preserve"> </t>
    </r>
    <r>
      <rPr>
        <sz val="11"/>
        <rFont val="Times New Roman"/>
        <family val="1"/>
        <charset val="238"/>
      </rPr>
      <t xml:space="preserve"> </t>
    </r>
  </si>
  <si>
    <t xml:space="preserve">Ekonomiczne problemy opieki zdrowotnej </t>
  </si>
  <si>
    <t xml:space="preserve">dr n. ekon. Marek Bryła </t>
  </si>
  <si>
    <t xml:space="preserve">Jak założyć innowacyjną firmę w ochronie zdrowia </t>
  </si>
  <si>
    <t>dr n. ekon. Petre Iltchev</t>
  </si>
  <si>
    <t xml:space="preserve">Zatrucia pokarmowe </t>
  </si>
  <si>
    <t xml:space="preserve">dr n. med. Hanna Saryusz-Wolska </t>
  </si>
  <si>
    <t>b) Fizjologia</t>
  </si>
  <si>
    <t xml:space="preserve">Podstawy filozofii </t>
  </si>
  <si>
    <t>Biomedycyna w profilaktyce i leczeniu</t>
  </si>
  <si>
    <t>Do wybory:</t>
  </si>
  <si>
    <t>Podstawy epidemiologii</t>
  </si>
  <si>
    <t>Podstawy edukacji i promocji zdrowia</t>
  </si>
  <si>
    <t xml:space="preserve">dr n. biol. Katarzyna Sobierajska </t>
  </si>
  <si>
    <t xml:space="preserve">dr n. med. Magdalena Wiktorska </t>
  </si>
  <si>
    <t xml:space="preserve">dr n. biol. Wojciech Ciszewski </t>
  </si>
  <si>
    <t>Samokształcenie</t>
  </si>
  <si>
    <t>dr n. med. Paweł Rasmus</t>
  </si>
  <si>
    <t>dr n. med. Sylwia Kałucka</t>
  </si>
  <si>
    <t>dr n. med. Justyna Agier</t>
  </si>
  <si>
    <t>dr n. ekon. Adam Depta</t>
  </si>
  <si>
    <t>Kierownik praktyk -                                           dr n. med. Joanna Ruszkowska</t>
  </si>
  <si>
    <r>
      <t xml:space="preserve">Praktyki specjalizacyjne -120 h                                             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</si>
  <si>
    <t>Ochrona przed czynnikami fizycznymi</t>
  </si>
  <si>
    <t>Zarządzanie odpadami medycznymi</t>
  </si>
  <si>
    <t>Globalne zagrożenia chorobami zakaźnymi</t>
  </si>
  <si>
    <t>mgr Julian Wójtowicz</t>
  </si>
  <si>
    <t xml:space="preserve">Prawo nadzoru sanitarno-epidemiologicznego </t>
  </si>
  <si>
    <t>Zakażenia szpitalne</t>
  </si>
  <si>
    <t xml:space="preserve">Ekonomika uzależnień </t>
  </si>
  <si>
    <t>Nutrigenomika</t>
  </si>
  <si>
    <t xml:space="preserve">Choroby o podłożu immunologicznym o istotnym znaczeniu dla zdrowia publicznego </t>
  </si>
  <si>
    <t xml:space="preserve">Nadzór sanitarno - epidemiologiczny </t>
  </si>
  <si>
    <t xml:space="preserve">Higiena </t>
  </si>
  <si>
    <t>Filozoficzne podstawy sytemów opieki zdrowotnej</t>
  </si>
  <si>
    <t>Europejska polityka zdrowotna</t>
  </si>
  <si>
    <t>Prawo ubezpieczeń zdrowotnych</t>
  </si>
  <si>
    <t>Współczesny menadżer zdrowia - aspekt psychologiczny</t>
  </si>
  <si>
    <t>dr n. ekon. Izabela Rydlewska-Liszkowska</t>
  </si>
  <si>
    <t xml:space="preserve">Medyczne systemy informatyczne wspierające procesy decyzyjne w zakładach opieki zdrowotnej </t>
  </si>
  <si>
    <t>Rozliczanie świadczeń zdrowotnych</t>
  </si>
  <si>
    <t>Rola instytucji publicznych i niepublicznych  w profilaktyce i leczeniu chorób przewlekłych</t>
  </si>
  <si>
    <t>Zarządzanie publiczne</t>
  </si>
  <si>
    <t>Odpowiedzialność z tytułu zdarzeń medycznych</t>
  </si>
  <si>
    <t>Doskonalenie kompetencji społecznych</t>
  </si>
  <si>
    <t>Organizacja i koordynowanie badań klinicznych</t>
  </si>
  <si>
    <r>
      <t>ł)</t>
    </r>
    <r>
      <rPr>
        <b/>
        <sz val="11"/>
        <rFont val="Times New Roman"/>
        <family val="1"/>
        <charset val="238"/>
      </rPr>
      <t xml:space="preserve"> Podstawy zdrowia psychicznego</t>
    </r>
  </si>
  <si>
    <t>l) Podstawy reumatologii</t>
  </si>
  <si>
    <t>k) Wybrane choroby cywilizacyjne</t>
  </si>
  <si>
    <t>j)Propedeutyka medycyny rodzinnej</t>
  </si>
  <si>
    <r>
      <t xml:space="preserve">i) </t>
    </r>
    <r>
      <rPr>
        <b/>
        <sz val="11"/>
        <rFont val="Times New Roman"/>
        <family val="1"/>
        <charset val="238"/>
      </rPr>
      <t>Podstawy onkologii i opieki paliatywnej</t>
    </r>
  </si>
  <si>
    <r>
      <t>h)</t>
    </r>
    <r>
      <rPr>
        <b/>
        <sz val="11"/>
        <rFont val="Times New Roman"/>
        <family val="1"/>
        <charset val="238"/>
      </rPr>
      <t xml:space="preserve"> Podstawy pneumonologii i ftyzjatrii</t>
    </r>
  </si>
  <si>
    <t xml:space="preserve">g) Podstawy kardiologii </t>
  </si>
  <si>
    <r>
      <t xml:space="preserve">f) </t>
    </r>
    <r>
      <rPr>
        <b/>
        <sz val="11"/>
        <rFont val="Times New Roman"/>
        <family val="1"/>
        <charset val="238"/>
      </rPr>
      <t>Organizacja opieki nad matką i dzieckiem</t>
    </r>
  </si>
  <si>
    <r>
      <t xml:space="preserve">d) </t>
    </r>
    <r>
      <rPr>
        <b/>
        <sz val="11"/>
        <rFont val="Times New Roman"/>
        <family val="1"/>
        <charset val="238"/>
      </rPr>
      <t>Propedeutyka chorób dzieci</t>
    </r>
  </si>
  <si>
    <r>
      <t>c)</t>
    </r>
    <r>
      <rPr>
        <b/>
        <sz val="11"/>
        <rFont val="Times New Roman"/>
        <family val="1"/>
        <charset val="238"/>
      </rPr>
      <t xml:space="preserve"> Podstawy chirurgii</t>
    </r>
  </si>
  <si>
    <t>prof. dr hab. n. med.  Anna Piekarska</t>
  </si>
  <si>
    <r>
      <t>a)</t>
    </r>
    <r>
      <rPr>
        <b/>
        <sz val="11"/>
        <rFont val="Times New Roman"/>
        <family val="1"/>
        <charset val="238"/>
      </rPr>
      <t xml:space="preserve"> Propedeutyka chorób wewnętrznych</t>
    </r>
  </si>
  <si>
    <t>Interpretacja przepisów prawa</t>
  </si>
  <si>
    <t>dr n. med. Hanna Saryusz-Wolska</t>
  </si>
  <si>
    <t>dr n. o zdrowiu Anna Rybarczyk-Szwajkowska</t>
  </si>
  <si>
    <t>dr n. med. Dominika Cichońska-Rzeźnicka</t>
  </si>
  <si>
    <t>prof. dr hab. n. med. Dorota Kaleta</t>
  </si>
  <si>
    <t>Technologie informacyjne w zdrowiu</t>
  </si>
  <si>
    <t>prof. dr hab. n. med. Jerzy Wranicz</t>
  </si>
  <si>
    <t>2020/2021</t>
  </si>
  <si>
    <t>dr hab. n. techn. prof. uczelni. Michał Marczak</t>
  </si>
  <si>
    <t>dr hab. n. o zdrowiu prof. uczelni. Jan Krakowiak</t>
  </si>
  <si>
    <t>dr hab. n. med. prof. uczelni. Joanna Makowska</t>
  </si>
  <si>
    <t>–  dr n. o zdrowiu Monika Burzyńska</t>
  </si>
  <si>
    <t>dr hab. n. med. prof. uczelni. Piotr Oszukowski</t>
  </si>
  <si>
    <t>dr hab. n. hum. prof. uczelni. Wojciech Bielecki</t>
  </si>
  <si>
    <t>dr hab. n. med. prof. uczelni. Cezary Chojnacki</t>
  </si>
  <si>
    <t>dr hab. n. o zdrowiu prof. uczelni. Małgorzata Pikala</t>
  </si>
  <si>
    <t>dr hab. n. med. prof. uczelni. Małgorzata Górska-Ciebiada</t>
  </si>
  <si>
    <t>dr hab. n. med. prof. uczelni. Maria Świątkowska</t>
  </si>
  <si>
    <t xml:space="preserve">dr hab. n. hum. prof. uczelni. Wojciech Bielecki </t>
  </si>
  <si>
    <t>prof. dr hab. n. med. Maria Respondek-Liberska</t>
  </si>
  <si>
    <t>dr hab. prof. uczelni. Zbigniew Pietrzak</t>
  </si>
  <si>
    <t xml:space="preserve">dr hab. n. med. Anna Garus-Pakowska </t>
  </si>
  <si>
    <t xml:space="preserve">dr n. med. Bogusława Łopacińska </t>
  </si>
  <si>
    <t>mgr Klaudia Twardowska</t>
  </si>
  <si>
    <t>dr hab. n. med. prof. uczelni. Marcin Różalski</t>
  </si>
  <si>
    <t>dr hab. n. prawn. prof. uczelni. Małgorzata Serwach</t>
  </si>
  <si>
    <t>dr hab. n. med. prof. uczelni. Katarzyna Lubecka</t>
  </si>
  <si>
    <t xml:space="preserve">dr hab. n. prawn. prof. uczelni. Małgorzata Serwach </t>
  </si>
  <si>
    <t>dr hab. n. med. Anna Gawron-Skarbek</t>
  </si>
  <si>
    <t>dr hab. n. med. prof. uczelni.  Dariusz Timler</t>
  </si>
  <si>
    <t>mgr Małgorzata Mistrzak</t>
  </si>
  <si>
    <t>2021/2022</t>
  </si>
  <si>
    <t>Nabór 2020/2021</t>
  </si>
  <si>
    <t>2022/2023</t>
  </si>
  <si>
    <t>dr hab. n. społ. prof. uczelni Błażej Kmieciak</t>
  </si>
  <si>
    <t>dr hab. n. med. prof. uczelni Olga Stasikowska-Kanicka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</si>
</sst>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 CE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sz val="8"/>
      <name val="Arial CE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1"/>
      <color indexed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20"/>
      <color rgb="FFFF0000"/>
      <name val="Arial CE"/>
      <charset val="238"/>
    </font>
    <font>
      <i/>
      <sz val="10"/>
      <name val="Arial CE"/>
      <charset val="238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444444"/>
      </left>
      <right style="medium">
        <color rgb="FF444444"/>
      </right>
      <top style="thin">
        <color rgb="FF444444"/>
      </top>
      <bottom style="thin">
        <color indexed="64"/>
      </bottom>
      <diagonal/>
    </border>
  </borders>
  <cellStyleXfs count="5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8" fillId="3" borderId="0" applyNumberFormat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53" fillId="0" borderId="0"/>
    <xf numFmtId="0" fontId="1" fillId="0" borderId="0"/>
  </cellStyleXfs>
  <cellXfs count="492">
    <xf numFmtId="0" fontId="0" fillId="0" borderId="0" xfId="0"/>
    <xf numFmtId="0" fontId="8" fillId="0" borderId="0" xfId="0" applyFont="1"/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1" fontId="8" fillId="0" borderId="33" xfId="0" applyNumberFormat="1" applyFont="1" applyFill="1" applyBorder="1" applyAlignment="1">
      <alignment horizontal="center"/>
    </xf>
    <xf numFmtId="1" fontId="8" fillId="0" borderId="27" xfId="0" applyNumberFormat="1" applyFont="1" applyFill="1" applyBorder="1" applyAlignment="1">
      <alignment horizontal="center"/>
    </xf>
    <xf numFmtId="1" fontId="8" fillId="0" borderId="2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" fontId="31" fillId="0" borderId="21" xfId="0" applyNumberFormat="1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1" fontId="31" fillId="0" borderId="19" xfId="0" applyNumberFormat="1" applyFont="1" applyFill="1" applyBorder="1" applyAlignment="1">
      <alignment horizontal="center"/>
    </xf>
    <xf numFmtId="0" fontId="31" fillId="0" borderId="40" xfId="0" applyFont="1" applyFill="1" applyBorder="1" applyAlignment="1">
      <alignment horizontal="center"/>
    </xf>
    <xf numFmtId="0" fontId="9" fillId="0" borderId="22" xfId="0" applyFont="1" applyBorder="1"/>
    <xf numFmtId="1" fontId="8" fillId="0" borderId="29" xfId="0" applyNumberFormat="1" applyFont="1" applyFill="1" applyBorder="1" applyAlignment="1">
      <alignment horizontal="center"/>
    </xf>
    <xf numFmtId="1" fontId="31" fillId="0" borderId="13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22" xfId="0" applyFont="1" applyBorder="1"/>
    <xf numFmtId="1" fontId="31" fillId="0" borderId="36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31" fillId="0" borderId="0" xfId="0" applyFont="1"/>
    <xf numFmtId="0" fontId="34" fillId="0" borderId="45" xfId="0" applyFont="1" applyBorder="1" applyAlignment="1">
      <alignment vertical="top" wrapText="1"/>
    </xf>
    <xf numFmtId="0" fontId="30" fillId="0" borderId="0" xfId="0" applyFont="1" applyAlignment="1">
      <alignment horizontal="center"/>
    </xf>
    <xf numFmtId="0" fontId="31" fillId="0" borderId="13" xfId="0" applyFont="1" applyBorder="1" applyAlignment="1">
      <alignment horizontal="center" vertical="center" textRotation="90"/>
    </xf>
    <xf numFmtId="0" fontId="31" fillId="0" borderId="13" xfId="0" applyFont="1" applyFill="1" applyBorder="1" applyAlignment="1">
      <alignment horizontal="center" vertical="center" textRotation="90"/>
    </xf>
    <xf numFmtId="0" fontId="8" fillId="0" borderId="19" xfId="0" applyFont="1" applyBorder="1" applyAlignment="1">
      <alignment vertical="center"/>
    </xf>
    <xf numFmtId="0" fontId="8" fillId="0" borderId="13" xfId="0" applyFont="1" applyBorder="1"/>
    <xf numFmtId="0" fontId="8" fillId="0" borderId="20" xfId="0" applyFont="1" applyBorder="1"/>
    <xf numFmtId="0" fontId="31" fillId="0" borderId="20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 textRotation="90"/>
    </xf>
    <xf numFmtId="0" fontId="9" fillId="0" borderId="0" xfId="0" applyFont="1"/>
    <xf numFmtId="0" fontId="8" fillId="0" borderId="27" xfId="0" applyFont="1" applyFill="1" applyBorder="1" applyAlignment="1">
      <alignment horizontal="center"/>
    </xf>
    <xf numFmtId="0" fontId="0" fillId="0" borderId="0" xfId="0" applyFont="1"/>
    <xf numFmtId="0" fontId="8" fillId="0" borderId="26" xfId="0" applyFont="1" applyFill="1" applyBorder="1" applyAlignment="1">
      <alignment horizont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1" fillId="0" borderId="22" xfId="0" applyFont="1" applyFill="1" applyBorder="1" applyAlignment="1">
      <alignment wrapText="1"/>
    </xf>
    <xf numFmtId="0" fontId="31" fillId="0" borderId="26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31" fillId="0" borderId="2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31" fillId="24" borderId="26" xfId="0" applyFont="1" applyFill="1" applyBorder="1" applyAlignment="1">
      <alignment wrapText="1"/>
    </xf>
    <xf numFmtId="0" fontId="8" fillId="0" borderId="32" xfId="0" applyFont="1" applyBorder="1" applyAlignment="1">
      <alignment wrapText="1"/>
    </xf>
    <xf numFmtId="0" fontId="31" fillId="0" borderId="35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31" fillId="0" borderId="1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29" fillId="0" borderId="0" xfId="0" applyFont="1"/>
    <xf numFmtId="0" fontId="8" fillId="0" borderId="24" xfId="0" applyFont="1" applyFill="1" applyBorder="1" applyAlignment="1">
      <alignment wrapText="1"/>
    </xf>
    <xf numFmtId="0" fontId="34" fillId="0" borderId="13" xfId="0" applyFont="1" applyBorder="1" applyAlignment="1">
      <alignment horizontal="center" vertical="top" wrapText="1"/>
    </xf>
    <xf numFmtId="0" fontId="34" fillId="0" borderId="3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0" fillId="0" borderId="27" xfId="0" applyBorder="1"/>
    <xf numFmtId="0" fontId="0" fillId="0" borderId="26" xfId="0" applyBorder="1"/>
    <xf numFmtId="0" fontId="31" fillId="0" borderId="13" xfId="0" applyFont="1" applyBorder="1" applyAlignment="1">
      <alignment wrapText="1"/>
    </xf>
    <xf numFmtId="0" fontId="31" fillId="25" borderId="26" xfId="0" applyFont="1" applyFill="1" applyBorder="1" applyAlignment="1">
      <alignment wrapText="1"/>
    </xf>
    <xf numFmtId="1" fontId="31" fillId="0" borderId="4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1" fillId="0" borderId="49" xfId="0" applyFont="1" applyFill="1" applyBorder="1" applyAlignment="1">
      <alignment horizontal="center"/>
    </xf>
    <xf numFmtId="0" fontId="31" fillId="0" borderId="13" xfId="0" applyFont="1" applyBorder="1" applyAlignment="1">
      <alignment horizontal="center" vertical="center" textRotation="90" wrapText="1"/>
    </xf>
    <xf numFmtId="0" fontId="31" fillId="0" borderId="13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/>
    </xf>
    <xf numFmtId="0" fontId="31" fillId="0" borderId="41" xfId="0" applyFont="1" applyFill="1" applyBorder="1" applyAlignment="1">
      <alignment horizontal="center"/>
    </xf>
    <xf numFmtId="0" fontId="8" fillId="0" borderId="19" xfId="0" applyFont="1" applyBorder="1" applyAlignment="1">
      <alignment wrapText="1"/>
    </xf>
    <xf numFmtId="0" fontId="8" fillId="25" borderId="19" xfId="0" applyFont="1" applyFill="1" applyBorder="1" applyAlignment="1">
      <alignment horizontal="center"/>
    </xf>
    <xf numFmtId="1" fontId="8" fillId="25" borderId="33" xfId="0" applyNumberFormat="1" applyFont="1" applyFill="1" applyBorder="1" applyAlignment="1">
      <alignment horizontal="center"/>
    </xf>
    <xf numFmtId="1" fontId="8" fillId="25" borderId="27" xfId="0" applyNumberFormat="1" applyFont="1" applyFill="1" applyBorder="1" applyAlignment="1">
      <alignment horizontal="center"/>
    </xf>
    <xf numFmtId="1" fontId="8" fillId="0" borderId="25" xfId="0" applyNumberFormat="1" applyFont="1" applyFill="1" applyBorder="1" applyAlignment="1">
      <alignment horizontal="center"/>
    </xf>
    <xf numFmtId="0" fontId="31" fillId="0" borderId="22" xfId="0" applyFont="1" applyBorder="1" applyAlignment="1">
      <alignment wrapText="1"/>
    </xf>
    <xf numFmtId="0" fontId="31" fillId="25" borderId="19" xfId="0" applyFont="1" applyFill="1" applyBorder="1" applyAlignment="1">
      <alignment wrapText="1"/>
    </xf>
    <xf numFmtId="0" fontId="8" fillId="25" borderId="22" xfId="0" applyFont="1" applyFill="1" applyBorder="1" applyAlignment="1">
      <alignment horizontal="center"/>
    </xf>
    <xf numFmtId="0" fontId="31" fillId="0" borderId="19" xfId="0" applyFont="1" applyBorder="1" applyAlignment="1">
      <alignment wrapText="1"/>
    </xf>
    <xf numFmtId="0" fontId="31" fillId="24" borderId="19" xfId="0" applyFont="1" applyFill="1" applyBorder="1" applyAlignment="1">
      <alignment wrapText="1"/>
    </xf>
    <xf numFmtId="1" fontId="8" fillId="25" borderId="29" xfId="0" applyNumberFormat="1" applyFont="1" applyFill="1" applyBorder="1" applyAlignment="1">
      <alignment horizontal="center"/>
    </xf>
    <xf numFmtId="1" fontId="8" fillId="25" borderId="28" xfId="0" applyNumberFormat="1" applyFont="1" applyFill="1" applyBorder="1" applyAlignment="1">
      <alignment horizontal="center"/>
    </xf>
    <xf numFmtId="0" fontId="31" fillId="25" borderId="19" xfId="0" applyFont="1" applyFill="1" applyBorder="1" applyAlignment="1">
      <alignment horizontal="center"/>
    </xf>
    <xf numFmtId="1" fontId="31" fillId="25" borderId="19" xfId="0" applyNumberFormat="1" applyFont="1" applyFill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8" fillId="25" borderId="41" xfId="0" applyFont="1" applyFill="1" applyBorder="1" applyAlignment="1">
      <alignment horizontal="center"/>
    </xf>
    <xf numFmtId="1" fontId="31" fillId="0" borderId="41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31" fillId="0" borderId="32" xfId="0" applyFont="1" applyFill="1" applyBorder="1" applyAlignment="1">
      <alignment horizontal="center"/>
    </xf>
    <xf numFmtId="0" fontId="0" fillId="25" borderId="0" xfId="0" applyFont="1" applyFill="1"/>
    <xf numFmtId="0" fontId="8" fillId="25" borderId="19" xfId="0" applyFont="1" applyFill="1" applyBorder="1" applyAlignment="1">
      <alignment wrapText="1"/>
    </xf>
    <xf numFmtId="1" fontId="31" fillId="0" borderId="61" xfId="0" applyNumberFormat="1" applyFont="1" applyFill="1" applyBorder="1" applyAlignment="1">
      <alignment horizontal="center"/>
    </xf>
    <xf numFmtId="0" fontId="39" fillId="0" borderId="0" xfId="0" applyFont="1"/>
    <xf numFmtId="0" fontId="8" fillId="0" borderId="0" xfId="0" applyFont="1" applyAlignment="1">
      <alignment horizontal="center"/>
    </xf>
    <xf numFmtId="0" fontId="40" fillId="0" borderId="15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41" fillId="0" borderId="0" xfId="0" applyFont="1"/>
    <xf numFmtId="0" fontId="42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center" vertical="center"/>
    </xf>
    <xf numFmtId="0" fontId="34" fillId="0" borderId="19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center" vertical="center"/>
    </xf>
    <xf numFmtId="1" fontId="8" fillId="0" borderId="62" xfId="0" applyNumberFormat="1" applyFont="1" applyFill="1" applyBorder="1" applyAlignment="1">
      <alignment horizontal="center"/>
    </xf>
    <xf numFmtId="1" fontId="8" fillId="0" borderId="38" xfId="0" applyNumberFormat="1" applyFont="1" applyFill="1" applyBorder="1" applyAlignment="1">
      <alignment horizontal="center"/>
    </xf>
    <xf numFmtId="1" fontId="8" fillId="0" borderId="54" xfId="0" applyNumberFormat="1" applyFont="1" applyFill="1" applyBorder="1" applyAlignment="1">
      <alignment horizontal="center"/>
    </xf>
    <xf numFmtId="0" fontId="8" fillId="25" borderId="19" xfId="0" applyFont="1" applyFill="1" applyBorder="1" applyAlignment="1">
      <alignment vertical="center"/>
    </xf>
    <xf numFmtId="0" fontId="31" fillId="25" borderId="22" xfId="0" applyFont="1" applyFill="1" applyBorder="1" applyAlignment="1">
      <alignment wrapText="1"/>
    </xf>
    <xf numFmtId="0" fontId="8" fillId="25" borderId="26" xfId="0" applyFont="1" applyFill="1" applyBorder="1" applyAlignment="1">
      <alignment horizontal="center"/>
    </xf>
    <xf numFmtId="0" fontId="8" fillId="25" borderId="27" xfId="0" applyFont="1" applyFill="1" applyBorder="1" applyAlignment="1">
      <alignment horizontal="center"/>
    </xf>
    <xf numFmtId="0" fontId="31" fillId="25" borderId="32" xfId="0" applyFont="1" applyFill="1" applyBorder="1" applyAlignment="1">
      <alignment horizontal="center"/>
    </xf>
    <xf numFmtId="0" fontId="31" fillId="25" borderId="16" xfId="0" applyFont="1" applyFill="1" applyBorder="1" applyAlignment="1">
      <alignment horizontal="center"/>
    </xf>
    <xf numFmtId="1" fontId="8" fillId="25" borderId="22" xfId="0" applyNumberFormat="1" applyFont="1" applyFill="1" applyBorder="1" applyAlignment="1">
      <alignment horizontal="center"/>
    </xf>
    <xf numFmtId="0" fontId="0" fillId="25" borderId="0" xfId="0" applyFill="1"/>
    <xf numFmtId="0" fontId="8" fillId="25" borderId="22" xfId="0" applyFont="1" applyFill="1" applyBorder="1"/>
    <xf numFmtId="0" fontId="8" fillId="25" borderId="32" xfId="0" applyFont="1" applyFill="1" applyBorder="1" applyAlignment="1">
      <alignment horizontal="center"/>
    </xf>
    <xf numFmtId="0" fontId="31" fillId="24" borderId="22" xfId="0" applyFont="1" applyFill="1" applyBorder="1" applyAlignment="1">
      <alignment wrapText="1"/>
    </xf>
    <xf numFmtId="0" fontId="40" fillId="0" borderId="27" xfId="0" applyFont="1" applyBorder="1"/>
    <xf numFmtId="0" fontId="31" fillId="0" borderId="27" xfId="0" applyFont="1" applyBorder="1"/>
    <xf numFmtId="1" fontId="31" fillId="0" borderId="27" xfId="0" applyNumberFormat="1" applyFont="1" applyBorder="1"/>
    <xf numFmtId="1" fontId="31" fillId="0" borderId="25" xfId="0" applyNumberFormat="1" applyFont="1" applyBorder="1"/>
    <xf numFmtId="0" fontId="31" fillId="0" borderId="25" xfId="0" applyFont="1" applyBorder="1"/>
    <xf numFmtId="0" fontId="40" fillId="0" borderId="0" xfId="0" applyFont="1"/>
    <xf numFmtId="0" fontId="8" fillId="0" borderId="27" xfId="0" applyFont="1" applyBorder="1" applyAlignment="1">
      <alignment horizontal="center" wrapText="1"/>
    </xf>
    <xf numFmtId="0" fontId="40" fillId="25" borderId="16" xfId="0" applyFont="1" applyFill="1" applyBorder="1" applyAlignment="1">
      <alignment horizontal="justify" vertical="center"/>
    </xf>
    <xf numFmtId="0" fontId="8" fillId="25" borderId="19" xfId="0" applyFont="1" applyFill="1" applyBorder="1"/>
    <xf numFmtId="0" fontId="31" fillId="0" borderId="40" xfId="0" applyFont="1" applyBorder="1" applyAlignment="1">
      <alignment vertical="center" wrapText="1"/>
    </xf>
    <xf numFmtId="0" fontId="8" fillId="0" borderId="41" xfId="0" applyFont="1" applyFill="1" applyBorder="1" applyAlignment="1">
      <alignment wrapText="1"/>
    </xf>
    <xf numFmtId="0" fontId="31" fillId="25" borderId="41" xfId="0" applyFont="1" applyFill="1" applyBorder="1" applyAlignment="1">
      <alignment horizontal="center"/>
    </xf>
    <xf numFmtId="0" fontId="8" fillId="0" borderId="48" xfId="0" applyFont="1" applyBorder="1" applyAlignment="1">
      <alignment horizontal="center"/>
    </xf>
    <xf numFmtId="1" fontId="8" fillId="0" borderId="50" xfId="0" applyNumberFormat="1" applyFont="1" applyFill="1" applyBorder="1" applyAlignment="1">
      <alignment horizontal="center"/>
    </xf>
    <xf numFmtId="0" fontId="31" fillId="0" borderId="16" xfId="0" applyFont="1" applyBorder="1" applyAlignment="1">
      <alignment vertical="center" wrapText="1"/>
    </xf>
    <xf numFmtId="0" fontId="8" fillId="0" borderId="28" xfId="0" applyFont="1" applyBorder="1" applyAlignment="1">
      <alignment horizontal="center"/>
    </xf>
    <xf numFmtId="0" fontId="0" fillId="0" borderId="33" xfId="0" applyBorder="1"/>
    <xf numFmtId="0" fontId="0" fillId="0" borderId="28" xfId="0" applyBorder="1"/>
    <xf numFmtId="0" fontId="0" fillId="0" borderId="19" xfId="0" applyBorder="1"/>
    <xf numFmtId="0" fontId="0" fillId="0" borderId="27" xfId="0" applyFill="1" applyBorder="1"/>
    <xf numFmtId="1" fontId="31" fillId="0" borderId="19" xfId="0" applyNumberFormat="1" applyFont="1" applyBorder="1"/>
    <xf numFmtId="0" fontId="31" fillId="0" borderId="19" xfId="0" applyFont="1" applyBorder="1" applyAlignment="1">
      <alignment horizontal="center"/>
    </xf>
    <xf numFmtId="0" fontId="0" fillId="0" borderId="0" xfId="0" applyFill="1"/>
    <xf numFmtId="0" fontId="8" fillId="25" borderId="21" xfId="0" applyFont="1" applyFill="1" applyBorder="1" applyAlignment="1">
      <alignment vertical="center"/>
    </xf>
    <xf numFmtId="0" fontId="31" fillId="25" borderId="55" xfId="0" applyFont="1" applyFill="1" applyBorder="1" applyAlignment="1">
      <alignment wrapText="1"/>
    </xf>
    <xf numFmtId="0" fontId="31" fillId="25" borderId="24" xfId="0" applyFont="1" applyFill="1" applyBorder="1" applyAlignment="1">
      <alignment horizontal="center"/>
    </xf>
    <xf numFmtId="0" fontId="8" fillId="25" borderId="28" xfId="0" applyFont="1" applyFill="1" applyBorder="1" applyAlignment="1">
      <alignment horizontal="center"/>
    </xf>
    <xf numFmtId="1" fontId="8" fillId="25" borderId="25" xfId="0" applyNumberFormat="1" applyFont="1" applyFill="1" applyBorder="1" applyAlignment="1">
      <alignment horizontal="center"/>
    </xf>
    <xf numFmtId="0" fontId="0" fillId="25" borderId="27" xfId="0" applyFill="1" applyBorder="1"/>
    <xf numFmtId="1" fontId="31" fillId="25" borderId="16" xfId="0" applyNumberFormat="1" applyFont="1" applyFill="1" applyBorder="1" applyAlignment="1">
      <alignment horizontal="center"/>
    </xf>
    <xf numFmtId="0" fontId="8" fillId="0" borderId="26" xfId="0" applyFont="1" applyBorder="1" applyAlignment="1">
      <alignment wrapText="1"/>
    </xf>
    <xf numFmtId="0" fontId="8" fillId="0" borderId="26" xfId="0" applyFont="1" applyFill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9" fillId="0" borderId="22" xfId="0" applyFont="1" applyFill="1" applyBorder="1"/>
    <xf numFmtId="0" fontId="8" fillId="25" borderId="32" xfId="0" applyFont="1" applyFill="1" applyBorder="1" applyAlignment="1">
      <alignment wrapText="1"/>
    </xf>
    <xf numFmtId="0" fontId="9" fillId="25" borderId="22" xfId="0" applyFont="1" applyFill="1" applyBorder="1"/>
    <xf numFmtId="0" fontId="8" fillId="0" borderId="22" xfId="0" applyFont="1" applyFill="1" applyBorder="1" applyAlignment="1">
      <alignment wrapText="1"/>
    </xf>
    <xf numFmtId="1" fontId="31" fillId="0" borderId="35" xfId="0" applyNumberFormat="1" applyFont="1" applyFill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1" fillId="25" borderId="16" xfId="0" applyFont="1" applyFill="1" applyBorder="1" applyAlignment="1">
      <alignment wrapText="1"/>
    </xf>
    <xf numFmtId="0" fontId="8" fillId="0" borderId="33" xfId="0" applyFont="1" applyBorder="1" applyAlignment="1">
      <alignment horizontal="center"/>
    </xf>
    <xf numFmtId="0" fontId="33" fillId="25" borderId="32" xfId="0" applyFont="1" applyFill="1" applyBorder="1" applyAlignment="1">
      <alignment horizontal="center"/>
    </xf>
    <xf numFmtId="1" fontId="8" fillId="25" borderId="48" xfId="0" applyNumberFormat="1" applyFont="1" applyFill="1" applyBorder="1" applyAlignment="1">
      <alignment horizontal="center"/>
    </xf>
    <xf numFmtId="0" fontId="8" fillId="25" borderId="44" xfId="0" applyFont="1" applyFill="1" applyBorder="1" applyAlignment="1">
      <alignment horizontal="center"/>
    </xf>
    <xf numFmtId="0" fontId="8" fillId="25" borderId="29" xfId="0" applyFont="1" applyFill="1" applyBorder="1" applyAlignment="1">
      <alignment horizontal="center"/>
    </xf>
    <xf numFmtId="0" fontId="8" fillId="25" borderId="57" xfId="0" applyFont="1" applyFill="1" applyBorder="1" applyAlignment="1">
      <alignment horizontal="center"/>
    </xf>
    <xf numFmtId="0" fontId="31" fillId="25" borderId="40" xfId="0" applyFont="1" applyFill="1" applyBorder="1" applyAlignment="1">
      <alignment horizontal="center"/>
    </xf>
    <xf numFmtId="0" fontId="31" fillId="25" borderId="57" xfId="0" applyFont="1" applyFill="1" applyBorder="1" applyAlignment="1">
      <alignment horizontal="center"/>
    </xf>
    <xf numFmtId="1" fontId="31" fillId="25" borderId="41" xfId="0" applyNumberFormat="1" applyFont="1" applyFill="1" applyBorder="1" applyAlignment="1">
      <alignment horizontal="center"/>
    </xf>
    <xf numFmtId="0" fontId="40" fillId="0" borderId="25" xfId="0" applyFont="1" applyBorder="1" applyAlignment="1">
      <alignment wrapText="1"/>
    </xf>
    <xf numFmtId="0" fontId="45" fillId="0" borderId="0" xfId="0" applyFont="1"/>
    <xf numFmtId="0" fontId="8" fillId="0" borderId="26" xfId="0" applyFont="1" applyBorder="1"/>
    <xf numFmtId="0" fontId="5" fillId="0" borderId="0" xfId="42"/>
    <xf numFmtId="0" fontId="5" fillId="0" borderId="0" xfId="42" applyAlignment="1">
      <alignment horizontal="center"/>
    </xf>
    <xf numFmtId="0" fontId="8" fillId="0" borderId="0" xfId="42" applyFont="1"/>
    <xf numFmtId="0" fontId="8" fillId="0" borderId="0" xfId="42" applyFont="1" applyAlignment="1">
      <alignment horizontal="center"/>
    </xf>
    <xf numFmtId="0" fontId="39" fillId="0" borderId="0" xfId="42" applyFont="1"/>
    <xf numFmtId="0" fontId="31" fillId="0" borderId="13" xfId="42" applyFont="1" applyBorder="1" applyAlignment="1">
      <alignment horizontal="center"/>
    </xf>
    <xf numFmtId="1" fontId="31" fillId="0" borderId="13" xfId="42" applyNumberFormat="1" applyFont="1" applyFill="1" applyBorder="1" applyAlignment="1">
      <alignment horizontal="center"/>
    </xf>
    <xf numFmtId="0" fontId="31" fillId="0" borderId="13" xfId="42" applyFont="1" applyFill="1" applyBorder="1" applyAlignment="1">
      <alignment horizontal="center"/>
    </xf>
    <xf numFmtId="0" fontId="8" fillId="0" borderId="13" xfId="42" applyFont="1" applyBorder="1" applyAlignment="1">
      <alignment wrapText="1"/>
    </xf>
    <xf numFmtId="0" fontId="31" fillId="0" borderId="13" xfId="42" applyFont="1" applyBorder="1" applyAlignment="1">
      <alignment wrapText="1"/>
    </xf>
    <xf numFmtId="0" fontId="8" fillId="0" borderId="13" xfId="42" applyFont="1" applyBorder="1"/>
    <xf numFmtId="0" fontId="31" fillId="0" borderId="14" xfId="42" applyFont="1" applyBorder="1" applyAlignment="1">
      <alignment horizontal="center"/>
    </xf>
    <xf numFmtId="1" fontId="31" fillId="0" borderId="21" xfId="42" applyNumberFormat="1" applyFont="1" applyFill="1" applyBorder="1" applyAlignment="1">
      <alignment horizontal="center"/>
    </xf>
    <xf numFmtId="0" fontId="31" fillId="0" borderId="20" xfId="42" applyFont="1" applyFill="1" applyBorder="1" applyAlignment="1">
      <alignment horizontal="center"/>
    </xf>
    <xf numFmtId="0" fontId="31" fillId="0" borderId="37" xfId="42" applyFont="1" applyFill="1" applyBorder="1" applyAlignment="1">
      <alignment horizontal="center"/>
    </xf>
    <xf numFmtId="0" fontId="31" fillId="0" borderId="10" xfId="42" applyFont="1" applyFill="1" applyBorder="1" applyAlignment="1">
      <alignment horizontal="center"/>
    </xf>
    <xf numFmtId="0" fontId="31" fillId="0" borderId="20" xfId="42" applyFont="1" applyBorder="1" applyAlignment="1">
      <alignment wrapText="1"/>
    </xf>
    <xf numFmtId="0" fontId="8" fillId="0" borderId="20" xfId="42" applyFont="1" applyBorder="1"/>
    <xf numFmtId="0" fontId="31" fillId="0" borderId="35" xfId="42" applyFont="1" applyBorder="1" applyAlignment="1">
      <alignment horizontal="center"/>
    </xf>
    <xf numFmtId="1" fontId="31" fillId="0" borderId="36" xfId="42" applyNumberFormat="1" applyFont="1" applyFill="1" applyBorder="1" applyAlignment="1">
      <alignment horizontal="center"/>
    </xf>
    <xf numFmtId="0" fontId="31" fillId="0" borderId="35" xfId="42" applyFont="1" applyFill="1" applyBorder="1" applyAlignment="1">
      <alignment horizontal="center"/>
    </xf>
    <xf numFmtId="1" fontId="31" fillId="0" borderId="61" xfId="42" applyNumberFormat="1" applyFont="1" applyFill="1" applyBorder="1" applyAlignment="1">
      <alignment horizontal="center"/>
    </xf>
    <xf numFmtId="0" fontId="31" fillId="0" borderId="49" xfId="42" applyFont="1" applyFill="1" applyBorder="1" applyAlignment="1">
      <alignment horizontal="center"/>
    </xf>
    <xf numFmtId="0" fontId="5" fillId="0" borderId="13" xfId="42" applyBorder="1"/>
    <xf numFmtId="1" fontId="31" fillId="0" borderId="34" xfId="42" applyNumberFormat="1" applyFont="1" applyFill="1" applyBorder="1" applyAlignment="1">
      <alignment horizontal="center"/>
    </xf>
    <xf numFmtId="0" fontId="8" fillId="0" borderId="34" xfId="42" applyFont="1" applyFill="1" applyBorder="1" applyAlignment="1">
      <alignment horizontal="center"/>
    </xf>
    <xf numFmtId="0" fontId="31" fillId="0" borderId="34" xfId="42" applyFont="1" applyFill="1" applyBorder="1" applyAlignment="1">
      <alignment horizontal="center"/>
    </xf>
    <xf numFmtId="1" fontId="8" fillId="0" borderId="60" xfId="42" applyNumberFormat="1" applyFont="1" applyFill="1" applyBorder="1" applyAlignment="1">
      <alignment horizontal="center"/>
    </xf>
    <xf numFmtId="1" fontId="8" fillId="0" borderId="30" xfId="42" applyNumberFormat="1" applyFont="1" applyFill="1" applyBorder="1" applyAlignment="1">
      <alignment horizontal="center"/>
    </xf>
    <xf numFmtId="1" fontId="8" fillId="0" borderId="59" xfId="42" applyNumberFormat="1" applyFont="1" applyFill="1" applyBorder="1" applyAlignment="1">
      <alignment horizontal="center"/>
    </xf>
    <xf numFmtId="0" fontId="8" fillId="0" borderId="41" xfId="42" applyFont="1" applyFill="1" applyBorder="1" applyAlignment="1">
      <alignment horizontal="center"/>
    </xf>
    <xf numFmtId="0" fontId="31" fillId="0" borderId="40" xfId="42" applyFont="1" applyFill="1" applyBorder="1" applyAlignment="1">
      <alignment horizontal="center"/>
    </xf>
    <xf numFmtId="0" fontId="8" fillId="0" borderId="30" xfId="42" applyFont="1" applyBorder="1" applyAlignment="1">
      <alignment horizontal="center"/>
    </xf>
    <xf numFmtId="0" fontId="8" fillId="0" borderId="31" xfId="42" applyFont="1" applyBorder="1" applyAlignment="1">
      <alignment horizontal="center"/>
    </xf>
    <xf numFmtId="0" fontId="8" fillId="0" borderId="41" xfId="42" applyFont="1" applyBorder="1"/>
    <xf numFmtId="0" fontId="31" fillId="0" borderId="22" xfId="42" applyFont="1" applyBorder="1" applyAlignment="1">
      <alignment wrapText="1"/>
    </xf>
    <xf numFmtId="0" fontId="8" fillId="25" borderId="19" xfId="42" applyFont="1" applyFill="1" applyBorder="1" applyAlignment="1">
      <alignment vertical="center"/>
    </xf>
    <xf numFmtId="1" fontId="31" fillId="0" borderId="19" xfId="42" applyNumberFormat="1" applyFont="1" applyFill="1" applyBorder="1" applyAlignment="1">
      <alignment horizontal="center"/>
    </xf>
    <xf numFmtId="0" fontId="8" fillId="0" borderId="19" xfId="42" applyFont="1" applyFill="1" applyBorder="1" applyAlignment="1">
      <alignment horizontal="center"/>
    </xf>
    <xf numFmtId="0" fontId="31" fillId="0" borderId="19" xfId="42" applyFont="1" applyFill="1" applyBorder="1" applyAlignment="1">
      <alignment horizontal="center"/>
    </xf>
    <xf numFmtId="1" fontId="8" fillId="0" borderId="28" xfId="42" applyNumberFormat="1" applyFont="1" applyFill="1" applyBorder="1" applyAlignment="1">
      <alignment horizontal="center"/>
    </xf>
    <xf numFmtId="1" fontId="8" fillId="0" borderId="27" xfId="42" applyNumberFormat="1" applyFont="1" applyFill="1" applyBorder="1" applyAlignment="1">
      <alignment horizontal="center"/>
    </xf>
    <xf numFmtId="1" fontId="8" fillId="0" borderId="29" xfId="42" applyNumberFormat="1" applyFont="1" applyFill="1" applyBorder="1" applyAlignment="1">
      <alignment horizontal="center"/>
    </xf>
    <xf numFmtId="1" fontId="8" fillId="0" borderId="33" xfId="42" applyNumberFormat="1" applyFont="1" applyFill="1" applyBorder="1" applyAlignment="1">
      <alignment horizontal="center"/>
    </xf>
    <xf numFmtId="0" fontId="31" fillId="0" borderId="16" xfId="42" applyFont="1" applyFill="1" applyBorder="1" applyAlignment="1">
      <alignment horizontal="center"/>
    </xf>
    <xf numFmtId="0" fontId="8" fillId="0" borderId="27" xfId="42" applyFont="1" applyBorder="1" applyAlignment="1">
      <alignment horizontal="center"/>
    </xf>
    <xf numFmtId="0" fontId="8" fillId="0" borderId="26" xfId="42" applyFont="1" applyBorder="1" applyAlignment="1">
      <alignment horizontal="center"/>
    </xf>
    <xf numFmtId="0" fontId="8" fillId="0" borderId="19" xfId="42" applyFont="1" applyBorder="1" applyAlignment="1">
      <alignment wrapText="1"/>
    </xf>
    <xf numFmtId="0" fontId="8" fillId="25" borderId="21" xfId="42" applyFont="1" applyFill="1" applyBorder="1" applyAlignment="1">
      <alignment vertical="center"/>
    </xf>
    <xf numFmtId="0" fontId="8" fillId="0" borderId="22" xfId="42" applyFont="1" applyFill="1" applyBorder="1" applyAlignment="1">
      <alignment horizontal="center"/>
    </xf>
    <xf numFmtId="0" fontId="8" fillId="0" borderId="27" xfId="42" applyFont="1" applyFill="1" applyBorder="1" applyAlignment="1">
      <alignment horizontal="center"/>
    </xf>
    <xf numFmtId="0" fontId="8" fillId="0" borderId="29" xfId="42" applyFont="1" applyFill="1" applyBorder="1" applyAlignment="1">
      <alignment horizontal="center"/>
    </xf>
    <xf numFmtId="0" fontId="8" fillId="0" borderId="33" xfId="42" applyFont="1" applyFill="1" applyBorder="1" applyAlignment="1">
      <alignment horizontal="center"/>
    </xf>
    <xf numFmtId="0" fontId="8" fillId="25" borderId="41" xfId="42" applyFont="1" applyFill="1" applyBorder="1" applyAlignment="1">
      <alignment horizontal="center"/>
    </xf>
    <xf numFmtId="0" fontId="31" fillId="25" borderId="16" xfId="42" applyFont="1" applyFill="1" applyBorder="1" applyAlignment="1">
      <alignment horizontal="center"/>
    </xf>
    <xf numFmtId="0" fontId="8" fillId="25" borderId="19" xfId="42" applyFont="1" applyFill="1" applyBorder="1" applyAlignment="1">
      <alignment wrapText="1"/>
    </xf>
    <xf numFmtId="0" fontId="31" fillId="25" borderId="19" xfId="42" applyFont="1" applyFill="1" applyBorder="1" applyAlignment="1">
      <alignment wrapText="1"/>
    </xf>
    <xf numFmtId="0" fontId="8" fillId="25" borderId="27" xfId="42" applyFont="1" applyFill="1" applyBorder="1" applyAlignment="1">
      <alignment horizontal="center"/>
    </xf>
    <xf numFmtId="0" fontId="8" fillId="25" borderId="19" xfId="42" applyFont="1" applyFill="1" applyBorder="1" applyAlignment="1">
      <alignment horizontal="center"/>
    </xf>
    <xf numFmtId="0" fontId="8" fillId="25" borderId="26" xfId="42" applyFont="1" applyFill="1" applyBorder="1" applyAlignment="1">
      <alignment horizontal="center"/>
    </xf>
    <xf numFmtId="0" fontId="8" fillId="25" borderId="22" xfId="42" applyFont="1" applyFill="1" applyBorder="1" applyAlignment="1">
      <alignment wrapText="1"/>
    </xf>
    <xf numFmtId="0" fontId="8" fillId="0" borderId="28" xfId="42" applyFont="1" applyFill="1" applyBorder="1" applyAlignment="1">
      <alignment horizontal="center"/>
    </xf>
    <xf numFmtId="1" fontId="31" fillId="0" borderId="41" xfId="42" applyNumberFormat="1" applyFont="1" applyFill="1" applyBorder="1" applyAlignment="1">
      <alignment horizontal="center"/>
    </xf>
    <xf numFmtId="0" fontId="31" fillId="0" borderId="41" xfId="42" applyFont="1" applyFill="1" applyBorder="1" applyAlignment="1">
      <alignment horizontal="center"/>
    </xf>
    <xf numFmtId="1" fontId="8" fillId="0" borderId="23" xfId="42" applyNumberFormat="1" applyFont="1" applyFill="1" applyBorder="1" applyAlignment="1">
      <alignment horizontal="center"/>
    </xf>
    <xf numFmtId="1" fontId="8" fillId="0" borderId="48" xfId="42" applyNumberFormat="1" applyFont="1" applyFill="1" applyBorder="1" applyAlignment="1">
      <alignment horizontal="center"/>
    </xf>
    <xf numFmtId="0" fontId="8" fillId="0" borderId="29" xfId="42" applyFont="1" applyBorder="1" applyAlignment="1">
      <alignment horizontal="center"/>
    </xf>
    <xf numFmtId="0" fontId="8" fillId="0" borderId="44" xfId="42" applyFont="1" applyBorder="1" applyAlignment="1">
      <alignment horizontal="center"/>
    </xf>
    <xf numFmtId="0" fontId="8" fillId="0" borderId="32" xfId="42" applyFont="1" applyBorder="1" applyAlignment="1">
      <alignment wrapText="1"/>
    </xf>
    <xf numFmtId="0" fontId="31" fillId="0" borderId="41" xfId="42" applyFont="1" applyFill="1" applyBorder="1" applyAlignment="1">
      <alignment wrapText="1"/>
    </xf>
    <xf numFmtId="0" fontId="8" fillId="0" borderId="32" xfId="42" applyFont="1" applyBorder="1" applyAlignment="1">
      <alignment horizontal="center"/>
    </xf>
    <xf numFmtId="1" fontId="31" fillId="25" borderId="19" xfId="42" applyNumberFormat="1" applyFont="1" applyFill="1" applyBorder="1" applyAlignment="1">
      <alignment horizontal="center"/>
    </xf>
    <xf numFmtId="0" fontId="8" fillId="0" borderId="22" xfId="42" applyFont="1" applyBorder="1"/>
    <xf numFmtId="0" fontId="31" fillId="0" borderId="19" xfId="42" applyFont="1" applyBorder="1" applyAlignment="1">
      <alignment wrapText="1"/>
    </xf>
    <xf numFmtId="0" fontId="8" fillId="25" borderId="22" xfId="42" applyFont="1" applyFill="1" applyBorder="1" applyAlignment="1">
      <alignment horizontal="center"/>
    </xf>
    <xf numFmtId="0" fontId="31" fillId="0" borderId="22" xfId="42" applyFont="1" applyFill="1" applyBorder="1" applyAlignment="1">
      <alignment wrapText="1"/>
    </xf>
    <xf numFmtId="0" fontId="5" fillId="0" borderId="0" xfId="42" applyFont="1"/>
    <xf numFmtId="0" fontId="31" fillId="0" borderId="22" xfId="42" applyFont="1" applyBorder="1"/>
    <xf numFmtId="1" fontId="8" fillId="0" borderId="25" xfId="42" applyNumberFormat="1" applyFont="1" applyFill="1" applyBorder="1" applyAlignment="1">
      <alignment horizontal="center"/>
    </xf>
    <xf numFmtId="1" fontId="8" fillId="25" borderId="27" xfId="42" applyNumberFormat="1" applyFont="1" applyFill="1" applyBorder="1" applyAlignment="1">
      <alignment horizontal="center"/>
    </xf>
    <xf numFmtId="1" fontId="8" fillId="25" borderId="33" xfId="42" applyNumberFormat="1" applyFont="1" applyFill="1" applyBorder="1" applyAlignment="1">
      <alignment horizontal="center"/>
    </xf>
    <xf numFmtId="1" fontId="8" fillId="0" borderId="19" xfId="42" applyNumberFormat="1" applyFont="1" applyFill="1" applyBorder="1" applyAlignment="1">
      <alignment horizontal="center"/>
    </xf>
    <xf numFmtId="0" fontId="8" fillId="0" borderId="42" xfId="42" applyFont="1" applyBorder="1" applyAlignment="1">
      <alignment wrapText="1"/>
    </xf>
    <xf numFmtId="0" fontId="31" fillId="0" borderId="55" xfId="42" applyFont="1" applyFill="1" applyBorder="1" applyAlignment="1">
      <alignment wrapText="1"/>
    </xf>
    <xf numFmtId="0" fontId="8" fillId="0" borderId="21" xfId="42" applyFont="1" applyFill="1" applyBorder="1" applyAlignment="1">
      <alignment horizontal="center"/>
    </xf>
    <xf numFmtId="0" fontId="8" fillId="0" borderId="39" xfId="42" applyFont="1" applyFill="1" applyBorder="1" applyAlignment="1">
      <alignment horizontal="center"/>
    </xf>
    <xf numFmtId="0" fontId="8" fillId="0" borderId="38" xfId="42" applyFont="1" applyFill="1" applyBorder="1" applyAlignment="1">
      <alignment horizontal="center"/>
    </xf>
    <xf numFmtId="0" fontId="8" fillId="0" borderId="38" xfId="42" applyFont="1" applyBorder="1" applyAlignment="1">
      <alignment horizontal="center"/>
    </xf>
    <xf numFmtId="0" fontId="8" fillId="0" borderId="56" xfId="42" applyFont="1" applyBorder="1" applyAlignment="1">
      <alignment horizontal="center"/>
    </xf>
    <xf numFmtId="0" fontId="8" fillId="25" borderId="42" xfId="42" applyFont="1" applyFill="1" applyBorder="1" applyAlignment="1">
      <alignment horizontal="center"/>
    </xf>
    <xf numFmtId="1" fontId="8" fillId="25" borderId="28" xfId="42" applyNumberFormat="1" applyFont="1" applyFill="1" applyBorder="1" applyAlignment="1">
      <alignment horizontal="center"/>
    </xf>
    <xf numFmtId="0" fontId="31" fillId="25" borderId="19" xfId="42" applyFont="1" applyFill="1" applyBorder="1" applyAlignment="1">
      <alignment horizontal="center"/>
    </xf>
    <xf numFmtId="0" fontId="31" fillId="25" borderId="22" xfId="42" applyFont="1" applyFill="1" applyBorder="1" applyAlignment="1">
      <alignment wrapText="1"/>
    </xf>
    <xf numFmtId="0" fontId="32" fillId="0" borderId="13" xfId="42" applyFont="1" applyBorder="1" applyAlignment="1">
      <alignment horizontal="center" vertical="center" textRotation="90" wrapText="1"/>
    </xf>
    <xf numFmtId="0" fontId="31" fillId="0" borderId="13" xfId="42" applyFont="1" applyBorder="1" applyAlignment="1">
      <alignment horizontal="center" vertical="center" textRotation="90"/>
    </xf>
    <xf numFmtId="0" fontId="31" fillId="0" borderId="13" xfId="42" applyFont="1" applyFill="1" applyBorder="1" applyAlignment="1">
      <alignment horizontal="center" vertical="center" textRotation="90"/>
    </xf>
    <xf numFmtId="0" fontId="7" fillId="0" borderId="12" xfId="42" applyFont="1" applyBorder="1" applyAlignment="1">
      <alignment horizontal="center" vertical="center" wrapText="1"/>
    </xf>
    <xf numFmtId="0" fontId="7" fillId="0" borderId="0" xfId="42" applyFont="1" applyBorder="1" applyAlignment="1">
      <alignment vertical="center" wrapText="1"/>
    </xf>
    <xf numFmtId="0" fontId="11" fillId="0" borderId="0" xfId="42" applyFont="1" applyBorder="1" applyAlignment="1">
      <alignment vertical="center" wrapText="1"/>
    </xf>
    <xf numFmtId="0" fontId="7" fillId="0" borderId="11" xfId="42" applyFont="1" applyBorder="1" applyAlignment="1">
      <alignment vertical="center" wrapText="1"/>
    </xf>
    <xf numFmtId="0" fontId="7" fillId="0" borderId="0" xfId="42" applyFont="1" applyBorder="1" applyAlignment="1">
      <alignment horizontal="center" vertical="center" wrapText="1"/>
    </xf>
    <xf numFmtId="0" fontId="31" fillId="0" borderId="17" xfId="42" applyFont="1" applyBorder="1" applyAlignment="1">
      <alignment horizontal="center" vertical="center"/>
    </xf>
    <xf numFmtId="0" fontId="31" fillId="0" borderId="17" xfId="42" applyFont="1" applyBorder="1" applyAlignment="1">
      <alignment horizontal="left" vertical="center" wrapText="1"/>
    </xf>
    <xf numFmtId="0" fontId="31" fillId="0" borderId="16" xfId="42" applyFont="1" applyBorder="1" applyAlignment="1">
      <alignment horizontal="center" vertical="center"/>
    </xf>
    <xf numFmtId="0" fontId="31" fillId="0" borderId="19" xfId="42" applyFont="1" applyBorder="1" applyAlignment="1">
      <alignment horizontal="left" vertical="center" wrapText="1"/>
    </xf>
    <xf numFmtId="0" fontId="31" fillId="0" borderId="16" xfId="42" applyFont="1" applyBorder="1" applyAlignment="1">
      <alignment horizontal="left" vertical="center" wrapText="1"/>
    </xf>
    <xf numFmtId="0" fontId="8" fillId="0" borderId="19" xfId="42" applyFont="1" applyBorder="1" applyAlignment="1">
      <alignment horizontal="left" vertical="center" wrapText="1"/>
    </xf>
    <xf numFmtId="0" fontId="5" fillId="0" borderId="0" xfId="42" applyBorder="1"/>
    <xf numFmtId="0" fontId="31" fillId="0" borderId="15" xfId="42" applyFont="1" applyBorder="1" applyAlignment="1">
      <alignment horizontal="center" vertical="center"/>
    </xf>
    <xf numFmtId="0" fontId="8" fillId="0" borderId="18" xfId="42" applyFont="1" applyBorder="1" applyAlignment="1">
      <alignment horizontal="left" vertical="center" wrapText="1"/>
    </xf>
    <xf numFmtId="0" fontId="31" fillId="0" borderId="15" xfId="42" applyFont="1" applyBorder="1" applyAlignment="1">
      <alignment horizontal="left" vertical="center" wrapText="1"/>
    </xf>
    <xf numFmtId="0" fontId="7" fillId="0" borderId="10" xfId="42" applyFont="1" applyBorder="1" applyAlignment="1">
      <alignment vertical="center" wrapText="1"/>
    </xf>
    <xf numFmtId="0" fontId="30" fillId="0" borderId="19" xfId="0" applyFont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46" fillId="0" borderId="0" xfId="0" applyFont="1"/>
    <xf numFmtId="0" fontId="31" fillId="24" borderId="19" xfId="42" applyFont="1" applyFill="1" applyBorder="1" applyAlignment="1">
      <alignment wrapText="1"/>
    </xf>
    <xf numFmtId="0" fontId="47" fillId="0" borderId="0" xfId="42" applyFont="1"/>
    <xf numFmtId="1" fontId="8" fillId="25" borderId="62" xfId="42" applyNumberFormat="1" applyFont="1" applyFill="1" applyBorder="1" applyAlignment="1">
      <alignment horizontal="center"/>
    </xf>
    <xf numFmtId="1" fontId="8" fillId="25" borderId="25" xfId="42" applyNumberFormat="1" applyFont="1" applyFill="1" applyBorder="1" applyAlignment="1">
      <alignment horizontal="center"/>
    </xf>
    <xf numFmtId="1" fontId="8" fillId="25" borderId="54" xfId="42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1" fillId="25" borderId="32" xfId="0" applyNumberFormat="1" applyFont="1" applyFill="1" applyBorder="1" applyAlignment="1">
      <alignment horizontal="center"/>
    </xf>
    <xf numFmtId="0" fontId="31" fillId="25" borderId="22" xfId="42" applyFont="1" applyFill="1" applyBorder="1" applyAlignment="1">
      <alignment horizontal="center"/>
    </xf>
    <xf numFmtId="0" fontId="31" fillId="0" borderId="22" xfId="42" applyFont="1" applyBorder="1" applyAlignment="1">
      <alignment horizontal="center"/>
    </xf>
    <xf numFmtId="0" fontId="33" fillId="0" borderId="16" xfId="42" applyFont="1" applyBorder="1" applyAlignment="1">
      <alignment horizontal="center"/>
    </xf>
    <xf numFmtId="0" fontId="31" fillId="0" borderId="23" xfId="42" applyFont="1" applyBorder="1" applyAlignment="1">
      <alignment horizontal="center"/>
    </xf>
    <xf numFmtId="0" fontId="31" fillId="0" borderId="22" xfId="42" applyFont="1" applyFill="1" applyBorder="1" applyAlignment="1">
      <alignment horizontal="center"/>
    </xf>
    <xf numFmtId="0" fontId="31" fillId="0" borderId="64" xfId="42" applyFont="1" applyBorder="1" applyAlignment="1">
      <alignment horizontal="center"/>
    </xf>
    <xf numFmtId="0" fontId="50" fillId="25" borderId="27" xfId="42" applyFont="1" applyFill="1" applyBorder="1" applyAlignment="1">
      <alignment horizontal="center"/>
    </xf>
    <xf numFmtId="0" fontId="31" fillId="25" borderId="27" xfId="42" applyFont="1" applyFill="1" applyBorder="1" applyAlignment="1">
      <alignment horizontal="center"/>
    </xf>
    <xf numFmtId="0" fontId="31" fillId="25" borderId="34" xfId="42" applyFont="1" applyFill="1" applyBorder="1" applyAlignment="1">
      <alignment horizontal="left" vertical="center" wrapText="1"/>
    </xf>
    <xf numFmtId="0" fontId="31" fillId="25" borderId="20" xfId="0" applyFont="1" applyFill="1" applyBorder="1" applyAlignment="1">
      <alignment horizontal="center" wrapText="1"/>
    </xf>
    <xf numFmtId="0" fontId="31" fillId="25" borderId="19" xfId="0" applyFont="1" applyFill="1" applyBorder="1" applyAlignment="1">
      <alignment horizontal="center" wrapText="1"/>
    </xf>
    <xf numFmtId="0" fontId="31" fillId="25" borderId="35" xfId="0" applyFont="1" applyFill="1" applyBorder="1" applyAlignment="1">
      <alignment horizontal="center" wrapText="1"/>
    </xf>
    <xf numFmtId="0" fontId="31" fillId="25" borderId="14" xfId="0" applyFont="1" applyFill="1" applyBorder="1" applyAlignment="1">
      <alignment horizontal="center"/>
    </xf>
    <xf numFmtId="0" fontId="30" fillId="25" borderId="13" xfId="0" applyFont="1" applyFill="1" applyBorder="1" applyAlignment="1">
      <alignment horizontal="center"/>
    </xf>
    <xf numFmtId="0" fontId="48" fillId="25" borderId="19" xfId="0" applyFont="1" applyFill="1" applyBorder="1" applyAlignment="1">
      <alignment horizontal="center" wrapText="1"/>
    </xf>
    <xf numFmtId="0" fontId="49" fillId="25" borderId="19" xfId="0" applyFont="1" applyFill="1" applyBorder="1" applyAlignment="1">
      <alignment horizontal="center" wrapText="1"/>
    </xf>
    <xf numFmtId="0" fontId="31" fillId="0" borderId="23" xfId="0" applyFont="1" applyBorder="1" applyAlignment="1">
      <alignment wrapText="1"/>
    </xf>
    <xf numFmtId="1" fontId="8" fillId="25" borderId="1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1" fillId="0" borderId="13" xfId="0" applyFont="1" applyBorder="1" applyAlignment="1">
      <alignment horizontal="center" vertical="center" textRotation="90" wrapText="1"/>
    </xf>
    <xf numFmtId="0" fontId="31" fillId="0" borderId="13" xfId="0" applyFont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3" xfId="0" applyFont="1" applyBorder="1" applyAlignment="1">
      <alignment wrapText="1"/>
    </xf>
    <xf numFmtId="1" fontId="31" fillId="0" borderId="19" xfId="0" applyNumberFormat="1" applyFont="1" applyBorder="1" applyAlignment="1">
      <alignment horizontal="center"/>
    </xf>
    <xf numFmtId="0" fontId="31" fillId="0" borderId="19" xfId="0" applyFont="1" applyBorder="1" applyAlignment="1"/>
    <xf numFmtId="0" fontId="31" fillId="0" borderId="16" xfId="0" applyFont="1" applyBorder="1" applyAlignment="1">
      <alignment wrapText="1"/>
    </xf>
    <xf numFmtId="1" fontId="33" fillId="25" borderId="32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center"/>
    </xf>
    <xf numFmtId="0" fontId="8" fillId="0" borderId="19" xfId="0" applyFont="1" applyFill="1" applyBorder="1" applyAlignment="1">
      <alignment wrapText="1"/>
    </xf>
    <xf numFmtId="0" fontId="8" fillId="25" borderId="19" xfId="46" applyFont="1" applyFill="1" applyBorder="1" applyAlignment="1">
      <alignment wrapText="1"/>
    </xf>
    <xf numFmtId="0" fontId="0" fillId="25" borderId="33" xfId="0" applyFill="1" applyBorder="1"/>
    <xf numFmtId="0" fontId="31" fillId="25" borderId="16" xfId="0" applyFont="1" applyFill="1" applyBorder="1" applyAlignment="1">
      <alignment vertical="center" wrapText="1"/>
    </xf>
    <xf numFmtId="0" fontId="33" fillId="25" borderId="19" xfId="0" applyFont="1" applyFill="1" applyBorder="1" applyAlignment="1">
      <alignment horizontal="center"/>
    </xf>
    <xf numFmtId="0" fontId="0" fillId="25" borderId="22" xfId="0" applyFill="1" applyBorder="1"/>
    <xf numFmtId="0" fontId="8" fillId="0" borderId="22" xfId="0" applyFont="1" applyFill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1" fillId="0" borderId="16" xfId="0" applyFont="1" applyBorder="1" applyAlignment="1">
      <alignment vertical="top" wrapText="1"/>
    </xf>
    <xf numFmtId="0" fontId="31" fillId="0" borderId="11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horizontal="center"/>
    </xf>
    <xf numFmtId="0" fontId="8" fillId="25" borderId="42" xfId="0" applyFont="1" applyFill="1" applyBorder="1" applyAlignment="1">
      <alignment horizontal="center"/>
    </xf>
    <xf numFmtId="0" fontId="31" fillId="25" borderId="40" xfId="0" applyFont="1" applyFill="1" applyBorder="1" applyAlignment="1">
      <alignment vertical="center" wrapText="1"/>
    </xf>
    <xf numFmtId="1" fontId="31" fillId="0" borderId="32" xfId="0" applyNumberFormat="1" applyFont="1" applyBorder="1" applyAlignment="1">
      <alignment horizontal="center"/>
    </xf>
    <xf numFmtId="1" fontId="31" fillId="0" borderId="40" xfId="0" applyNumberFormat="1" applyFont="1" applyFill="1" applyBorder="1" applyAlignment="1">
      <alignment horizontal="center"/>
    </xf>
    <xf numFmtId="0" fontId="31" fillId="0" borderId="65" xfId="0" applyFont="1" applyBorder="1" applyAlignment="1">
      <alignment vertical="center" wrapText="1"/>
    </xf>
    <xf numFmtId="1" fontId="31" fillId="25" borderId="40" xfId="0" applyNumberFormat="1" applyFont="1" applyFill="1" applyBorder="1" applyAlignment="1">
      <alignment horizontal="center"/>
    </xf>
    <xf numFmtId="0" fontId="31" fillId="25" borderId="22" xfId="0" applyFont="1" applyFill="1" applyBorder="1" applyAlignment="1">
      <alignment horizontal="center"/>
    </xf>
    <xf numFmtId="0" fontId="31" fillId="25" borderId="16" xfId="0" applyFont="1" applyFill="1" applyBorder="1" applyAlignment="1">
      <alignment horizontal="left" vertical="center" wrapText="1"/>
    </xf>
    <xf numFmtId="0" fontId="31" fillId="0" borderId="63" xfId="0" applyFont="1" applyBorder="1" applyAlignment="1">
      <alignment vertical="top" wrapText="1"/>
    </xf>
    <xf numFmtId="0" fontId="8" fillId="25" borderId="22" xfId="0" applyFont="1" applyFill="1" applyBorder="1" applyAlignment="1">
      <alignment wrapText="1"/>
    </xf>
    <xf numFmtId="0" fontId="31" fillId="25" borderId="63" xfId="0" applyFont="1" applyFill="1" applyBorder="1" applyAlignment="1">
      <alignment vertical="center" wrapText="1"/>
    </xf>
    <xf numFmtId="0" fontId="8" fillId="25" borderId="26" xfId="0" applyFont="1" applyFill="1" applyBorder="1" applyAlignment="1">
      <alignment wrapText="1"/>
    </xf>
    <xf numFmtId="0" fontId="51" fillId="0" borderId="0" xfId="0" applyFont="1"/>
    <xf numFmtId="0" fontId="8" fillId="0" borderId="16" xfId="0" applyFont="1" applyBorder="1" applyAlignment="1">
      <alignment wrapText="1"/>
    </xf>
    <xf numFmtId="0" fontId="31" fillId="0" borderId="0" xfId="0" applyFont="1" applyAlignment="1">
      <alignment horizontal="center"/>
    </xf>
    <xf numFmtId="0" fontId="8" fillId="25" borderId="24" xfId="0" applyFont="1" applyFill="1" applyBorder="1" applyAlignment="1">
      <alignment wrapText="1"/>
    </xf>
    <xf numFmtId="0" fontId="8" fillId="0" borderId="66" xfId="0" applyFont="1" applyBorder="1" applyAlignment="1"/>
    <xf numFmtId="0" fontId="52" fillId="0" borderId="0" xfId="0" applyFont="1"/>
    <xf numFmtId="0" fontId="8" fillId="25" borderId="32" xfId="42" applyFont="1" applyFill="1" applyBorder="1" applyAlignment="1"/>
    <xf numFmtId="0" fontId="8" fillId="25" borderId="32" xfId="42" applyFont="1" applyFill="1" applyBorder="1" applyAlignment="1">
      <alignment horizontal="center"/>
    </xf>
    <xf numFmtId="0" fontId="8" fillId="25" borderId="16" xfId="42" applyFont="1" applyFill="1" applyBorder="1" applyAlignment="1">
      <alignment horizontal="center"/>
    </xf>
    <xf numFmtId="0" fontId="5" fillId="25" borderId="0" xfId="42" applyFill="1"/>
    <xf numFmtId="0" fontId="8" fillId="27" borderId="19" xfId="0" applyFont="1" applyFill="1" applyBorder="1" applyAlignment="1">
      <alignment vertical="center"/>
    </xf>
    <xf numFmtId="0" fontId="8" fillId="27" borderId="26" xfId="0" applyFont="1" applyFill="1" applyBorder="1" applyAlignment="1">
      <alignment wrapText="1"/>
    </xf>
    <xf numFmtId="0" fontId="8" fillId="27" borderId="32" xfId="0" applyFont="1" applyFill="1" applyBorder="1" applyAlignment="1">
      <alignment wrapText="1"/>
    </xf>
    <xf numFmtId="0" fontId="8" fillId="27" borderId="26" xfId="0" applyFont="1" applyFill="1" applyBorder="1" applyAlignment="1">
      <alignment horizontal="center"/>
    </xf>
    <xf numFmtId="0" fontId="9" fillId="27" borderId="22" xfId="0" applyFont="1" applyFill="1" applyBorder="1"/>
    <xf numFmtId="0" fontId="8" fillId="27" borderId="27" xfId="0" applyFont="1" applyFill="1" applyBorder="1" applyAlignment="1">
      <alignment horizontal="center"/>
    </xf>
    <xf numFmtId="0" fontId="31" fillId="27" borderId="32" xfId="0" applyFont="1" applyFill="1" applyBorder="1" applyAlignment="1">
      <alignment horizontal="center"/>
    </xf>
    <xf numFmtId="0" fontId="8" fillId="27" borderId="19" xfId="0" applyFont="1" applyFill="1" applyBorder="1" applyAlignment="1">
      <alignment horizontal="center"/>
    </xf>
    <xf numFmtId="0" fontId="31" fillId="27" borderId="16" xfId="0" applyFont="1" applyFill="1" applyBorder="1" applyAlignment="1">
      <alignment horizontal="center"/>
    </xf>
    <xf numFmtId="1" fontId="8" fillId="27" borderId="33" xfId="0" applyNumberFormat="1" applyFont="1" applyFill="1" applyBorder="1" applyAlignment="1">
      <alignment horizontal="center"/>
    </xf>
    <xf numFmtId="1" fontId="8" fillId="27" borderId="27" xfId="0" applyNumberFormat="1" applyFont="1" applyFill="1" applyBorder="1" applyAlignment="1">
      <alignment horizontal="center"/>
    </xf>
    <xf numFmtId="1" fontId="8" fillId="27" borderId="28" xfId="0" applyNumberFormat="1" applyFont="1" applyFill="1" applyBorder="1" applyAlignment="1">
      <alignment horizontal="center"/>
    </xf>
    <xf numFmtId="0" fontId="31" fillId="27" borderId="19" xfId="0" applyFont="1" applyFill="1" applyBorder="1" applyAlignment="1">
      <alignment horizontal="center"/>
    </xf>
    <xf numFmtId="1" fontId="31" fillId="27" borderId="19" xfId="0" applyNumberFormat="1" applyFont="1" applyFill="1" applyBorder="1" applyAlignment="1">
      <alignment horizontal="center"/>
    </xf>
    <xf numFmtId="0" fontId="31" fillId="27" borderId="19" xfId="0" applyFont="1" applyFill="1" applyBorder="1" applyAlignment="1">
      <alignment horizontal="center" wrapText="1"/>
    </xf>
    <xf numFmtId="0" fontId="0" fillId="27" borderId="0" xfId="0" applyFill="1"/>
    <xf numFmtId="0" fontId="0" fillId="0" borderId="0" xfId="0" applyBorder="1" applyAlignment="1">
      <alignment horizontal="center" wrapText="1"/>
    </xf>
    <xf numFmtId="0" fontId="5" fillId="26" borderId="0" xfId="42" applyFill="1"/>
    <xf numFmtId="0" fontId="31" fillId="0" borderId="0" xfId="0" applyFont="1" applyAlignment="1">
      <alignment horizontal="center"/>
    </xf>
    <xf numFmtId="0" fontId="31" fillId="25" borderId="23" xfId="42" applyFont="1" applyFill="1" applyBorder="1" applyAlignment="1">
      <alignment wrapText="1"/>
    </xf>
    <xf numFmtId="0" fontId="31" fillId="25" borderId="23" xfId="0" applyFont="1" applyFill="1" applyBorder="1" applyAlignment="1">
      <alignment wrapText="1"/>
    </xf>
    <xf numFmtId="0" fontId="8" fillId="25" borderId="19" xfId="0" applyFont="1" applyFill="1" applyBorder="1" applyAlignment="1"/>
    <xf numFmtId="0" fontId="0" fillId="25" borderId="26" xfId="0" applyFont="1" applyFill="1" applyBorder="1"/>
    <xf numFmtId="0" fontId="0" fillId="25" borderId="27" xfId="0" applyFont="1" applyFill="1" applyBorder="1"/>
    <xf numFmtId="0" fontId="34" fillId="25" borderId="19" xfId="0" applyFont="1" applyFill="1" applyBorder="1"/>
    <xf numFmtId="0" fontId="8" fillId="25" borderId="33" xfId="0" applyFont="1" applyFill="1" applyBorder="1" applyAlignment="1">
      <alignment horizontal="center"/>
    </xf>
    <xf numFmtId="0" fontId="34" fillId="25" borderId="42" xfId="0" applyFont="1" applyFill="1" applyBorder="1" applyAlignment="1">
      <alignment wrapText="1"/>
    </xf>
    <xf numFmtId="0" fontId="8" fillId="0" borderId="14" xfId="42" applyFont="1" applyBorder="1" applyAlignment="1">
      <alignment horizontal="center"/>
    </xf>
    <xf numFmtId="0" fontId="8" fillId="0" borderId="57" xfId="42" applyFont="1" applyBorder="1" applyAlignment="1">
      <alignment horizontal="center"/>
    </xf>
    <xf numFmtId="0" fontId="8" fillId="25" borderId="24" xfId="42" applyFont="1" applyFill="1" applyBorder="1" applyAlignment="1">
      <alignment horizontal="center"/>
    </xf>
    <xf numFmtId="0" fontId="8" fillId="0" borderId="32" xfId="42" applyFont="1" applyFill="1" applyBorder="1" applyAlignment="1">
      <alignment horizontal="center"/>
    </xf>
    <xf numFmtId="0" fontId="8" fillId="0" borderId="58" xfId="42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0" fillId="0" borderId="0" xfId="0" applyAlignment="1"/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/>
    <xf numFmtId="0" fontId="42" fillId="0" borderId="0" xfId="0" applyFont="1" applyAlignment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1" fillId="0" borderId="13" xfId="42" applyFont="1" applyBorder="1" applyAlignment="1">
      <alignment horizontal="center" vertical="center" wrapText="1"/>
    </xf>
    <xf numFmtId="0" fontId="31" fillId="0" borderId="20" xfId="42" applyFont="1" applyBorder="1" applyAlignment="1">
      <alignment horizontal="center" vertical="center" wrapText="1"/>
    </xf>
    <xf numFmtId="0" fontId="31" fillId="0" borderId="21" xfId="42" applyFont="1" applyBorder="1" applyAlignment="1">
      <alignment horizontal="center" vertical="center" wrapText="1"/>
    </xf>
    <xf numFmtId="0" fontId="31" fillId="0" borderId="35" xfId="42" applyFont="1" applyBorder="1" applyAlignment="1">
      <alignment horizontal="center" vertical="center" wrapText="1"/>
    </xf>
    <xf numFmtId="0" fontId="31" fillId="0" borderId="45" xfId="42" applyFont="1" applyBorder="1" applyAlignment="1">
      <alignment horizontal="center" wrapText="1"/>
    </xf>
    <xf numFmtId="0" fontId="31" fillId="0" borderId="13" xfId="42" applyFont="1" applyBorder="1" applyAlignment="1">
      <alignment horizontal="center" wrapText="1"/>
    </xf>
    <xf numFmtId="0" fontId="31" fillId="0" borderId="49" xfId="42" applyFont="1" applyFill="1" applyBorder="1" applyAlignment="1">
      <alignment horizontal="center"/>
    </xf>
    <xf numFmtId="0" fontId="31" fillId="0" borderId="52" xfId="42" applyFont="1" applyFill="1" applyBorder="1" applyAlignment="1">
      <alignment horizontal="center"/>
    </xf>
    <xf numFmtId="0" fontId="31" fillId="0" borderId="45" xfId="42" applyFont="1" applyFill="1" applyBorder="1" applyAlignment="1">
      <alignment horizontal="center"/>
    </xf>
    <xf numFmtId="0" fontId="31" fillId="0" borderId="45" xfId="42" applyFont="1" applyBorder="1" applyAlignment="1">
      <alignment horizontal="center"/>
    </xf>
    <xf numFmtId="0" fontId="31" fillId="0" borderId="13" xfId="42" applyFont="1" applyBorder="1" applyAlignment="1">
      <alignment horizontal="center"/>
    </xf>
    <xf numFmtId="0" fontId="31" fillId="0" borderId="20" xfId="42" applyFont="1" applyBorder="1" applyAlignment="1">
      <alignment horizontal="center"/>
    </xf>
    <xf numFmtId="0" fontId="31" fillId="0" borderId="49" xfId="42" applyFont="1" applyFill="1" applyBorder="1" applyAlignment="1">
      <alignment horizontal="center" wrapText="1"/>
    </xf>
    <xf numFmtId="0" fontId="5" fillId="0" borderId="52" xfId="42" applyBorder="1" applyAlignment="1">
      <alignment horizontal="center" wrapText="1"/>
    </xf>
    <xf numFmtId="0" fontId="5" fillId="0" borderId="45" xfId="42" applyBorder="1" applyAlignment="1">
      <alignment horizontal="center" wrapText="1"/>
    </xf>
    <xf numFmtId="0" fontId="31" fillId="25" borderId="20" xfId="0" applyFont="1" applyFill="1" applyBorder="1" applyAlignment="1">
      <alignment horizontal="center" vertical="center" textRotation="90" wrapText="1"/>
    </xf>
    <xf numFmtId="0" fontId="33" fillId="25" borderId="21" xfId="0" applyFont="1" applyFill="1" applyBorder="1" applyAlignment="1">
      <alignment horizontal="center" vertical="center" textRotation="90" wrapText="1"/>
    </xf>
    <xf numFmtId="0" fontId="8" fillId="0" borderId="26" xfId="42" applyFont="1" applyBorder="1" applyAlignment="1">
      <alignment horizontal="center" vertical="center"/>
    </xf>
    <xf numFmtId="0" fontId="8" fillId="0" borderId="27" xfId="42" applyFont="1" applyBorder="1" applyAlignment="1">
      <alignment vertical="center"/>
    </xf>
    <xf numFmtId="0" fontId="8" fillId="0" borderId="24" xfId="42" applyFont="1" applyBorder="1" applyAlignment="1">
      <alignment vertical="center"/>
    </xf>
    <xf numFmtId="0" fontId="8" fillId="0" borderId="43" xfId="42" applyFont="1" applyBorder="1" applyAlignment="1">
      <alignment horizontal="center" vertical="center"/>
    </xf>
    <xf numFmtId="0" fontId="8" fillId="0" borderId="47" xfId="42" applyFont="1" applyBorder="1" applyAlignment="1"/>
    <xf numFmtId="0" fontId="8" fillId="0" borderId="46" xfId="42" applyFont="1" applyBorder="1" applyAlignment="1"/>
    <xf numFmtId="0" fontId="8" fillId="0" borderId="31" xfId="42" applyFont="1" applyBorder="1" applyAlignment="1">
      <alignment horizontal="center" vertical="center"/>
    </xf>
    <xf numFmtId="0" fontId="8" fillId="0" borderId="30" xfId="42" applyFont="1" applyBorder="1" applyAlignment="1"/>
    <xf numFmtId="0" fontId="8" fillId="0" borderId="51" xfId="42" applyFont="1" applyBorder="1" applyAlignment="1"/>
    <xf numFmtId="0" fontId="31" fillId="0" borderId="13" xfId="42" applyFont="1" applyBorder="1" applyAlignment="1">
      <alignment horizontal="center" vertical="center" textRotation="90" wrapText="1"/>
    </xf>
    <xf numFmtId="0" fontId="31" fillId="0" borderId="13" xfId="42" applyFont="1" applyBorder="1" applyAlignment="1">
      <alignment wrapText="1"/>
    </xf>
    <xf numFmtId="0" fontId="31" fillId="0" borderId="20" xfId="42" applyFont="1" applyBorder="1" applyAlignment="1">
      <alignment horizontal="center" vertical="center" textRotation="90" wrapText="1"/>
    </xf>
    <xf numFmtId="0" fontId="31" fillId="0" borderId="21" xfId="42" applyFont="1" applyBorder="1" applyAlignment="1">
      <alignment horizontal="center" vertical="center" textRotation="90" wrapText="1"/>
    </xf>
    <xf numFmtId="0" fontId="31" fillId="0" borderId="35" xfId="42" applyFont="1" applyBorder="1" applyAlignment="1">
      <alignment horizontal="center" vertical="center" textRotation="90" wrapText="1"/>
    </xf>
    <xf numFmtId="0" fontId="34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34" fillId="0" borderId="43" xfId="0" applyFont="1" applyBorder="1" applyAlignment="1">
      <alignment horizontal="center" vertical="center"/>
    </xf>
    <xf numFmtId="0" fontId="41" fillId="0" borderId="47" xfId="0" applyFont="1" applyBorder="1" applyAlignment="1"/>
    <xf numFmtId="0" fontId="41" fillId="0" borderId="46" xfId="0" applyFont="1" applyBorder="1" applyAlignment="1"/>
    <xf numFmtId="0" fontId="34" fillId="0" borderId="31" xfId="0" applyFont="1" applyBorder="1" applyAlignment="1">
      <alignment horizontal="center" vertical="center"/>
    </xf>
    <xf numFmtId="0" fontId="41" fillId="0" borderId="30" xfId="0" applyFont="1" applyBorder="1" applyAlignment="1"/>
    <xf numFmtId="0" fontId="41" fillId="0" borderId="51" xfId="0" applyFont="1" applyBorder="1" applyAlignment="1"/>
    <xf numFmtId="0" fontId="31" fillId="0" borderId="1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3" fillId="25" borderId="35" xfId="0" applyFont="1" applyFill="1" applyBorder="1" applyAlignment="1">
      <alignment horizontal="center" vertical="center" textRotation="90" wrapText="1"/>
    </xf>
    <xf numFmtId="0" fontId="31" fillId="0" borderId="49" xfId="0" applyFont="1" applyFill="1" applyBorder="1" applyAlignment="1">
      <alignment horizontal="center"/>
    </xf>
    <xf numFmtId="0" fontId="31" fillId="0" borderId="52" xfId="0" applyFont="1" applyFill="1" applyBorder="1" applyAlignment="1">
      <alignment horizontal="center"/>
    </xf>
    <xf numFmtId="0" fontId="31" fillId="0" borderId="45" xfId="0" applyFont="1" applyFill="1" applyBorder="1" applyAlignment="1">
      <alignment horizontal="center"/>
    </xf>
    <xf numFmtId="0" fontId="31" fillId="0" borderId="13" xfId="0" applyFont="1" applyBorder="1" applyAlignment="1">
      <alignment horizontal="center" vertical="center" textRotation="90" wrapText="1"/>
    </xf>
    <xf numFmtId="0" fontId="33" fillId="0" borderId="13" xfId="0" applyFont="1" applyBorder="1" applyAlignment="1">
      <alignment wrapText="1"/>
    </xf>
    <xf numFmtId="0" fontId="31" fillId="0" borderId="20" xfId="0" applyFont="1" applyBorder="1" applyAlignment="1">
      <alignment horizontal="center" vertical="center" textRotation="90" wrapText="1"/>
    </xf>
    <xf numFmtId="0" fontId="33" fillId="0" borderId="21" xfId="0" applyFont="1" applyBorder="1" applyAlignment="1">
      <alignment horizontal="center" vertical="center" textRotation="90" wrapText="1"/>
    </xf>
    <xf numFmtId="0" fontId="33" fillId="0" borderId="35" xfId="0" applyFont="1" applyBorder="1" applyAlignment="1">
      <alignment horizontal="center" vertical="center" textRotation="90" wrapText="1"/>
    </xf>
    <xf numFmtId="0" fontId="31" fillId="0" borderId="45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1" fontId="31" fillId="0" borderId="10" xfId="0" applyNumberFormat="1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1" fontId="31" fillId="0" borderId="53" xfId="0" applyNumberFormat="1" applyFont="1" applyFill="1" applyBorder="1" applyAlignment="1">
      <alignment horizontal="center"/>
    </xf>
    <xf numFmtId="1" fontId="31" fillId="0" borderId="37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9" fillId="0" borderId="30" xfId="0" applyFont="1" applyBorder="1" applyAlignment="1"/>
    <xf numFmtId="0" fontId="9" fillId="0" borderId="51" xfId="0" applyFont="1" applyBorder="1" applyAlignment="1"/>
    <xf numFmtId="0" fontId="8" fillId="0" borderId="43" xfId="0" applyFont="1" applyBorder="1" applyAlignment="1">
      <alignment horizontal="center" vertical="center"/>
    </xf>
    <xf numFmtId="0" fontId="9" fillId="0" borderId="47" xfId="0" applyFont="1" applyBorder="1" applyAlignment="1"/>
    <xf numFmtId="0" fontId="9" fillId="0" borderId="46" xfId="0" applyFont="1" applyBorder="1" applyAlignment="1"/>
  </cellXfs>
  <cellStyles count="5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/>
    <cellStyle name="Normalny 2 2" xfId="43"/>
    <cellStyle name="Normalny 2 2 2" xfId="46"/>
    <cellStyle name="Normalny 2 3" xfId="49"/>
    <cellStyle name="Normalny 3" xfId="44"/>
    <cellStyle name="Normalny 4" xfId="45"/>
    <cellStyle name="Normalny 5" xfId="47"/>
    <cellStyle name="Normalny 5 2" xfId="48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view="pageBreakPreview" zoomScale="75" zoomScaleSheetLayoutView="75" workbookViewId="0">
      <selection activeCell="E3" sqref="E3"/>
    </sheetView>
  </sheetViews>
  <sheetFormatPr defaultRowHeight="12.75"/>
  <cols>
    <col min="1" max="1" width="15.28515625" customWidth="1"/>
    <col min="2" max="2" width="14.140625" customWidth="1"/>
    <col min="3" max="3" width="58.7109375" customWidth="1"/>
    <col min="5" max="5" width="13.7109375" customWidth="1"/>
    <col min="6" max="6" width="19.7109375" customWidth="1"/>
    <col min="7" max="7" width="0.140625" customWidth="1"/>
    <col min="8" max="8" width="35.7109375" customWidth="1"/>
    <col min="12" max="12" width="5.28515625" customWidth="1"/>
    <col min="13" max="18" width="9.140625" hidden="1" customWidth="1"/>
  </cols>
  <sheetData>
    <row r="1" spans="1:18" ht="22.5" customHeight="1">
      <c r="A1" s="412" t="s">
        <v>61</v>
      </c>
      <c r="B1" s="413"/>
      <c r="C1" s="413"/>
      <c r="D1" s="413"/>
    </row>
    <row r="2" spans="1:18" ht="18.75">
      <c r="A2" s="412" t="s">
        <v>62</v>
      </c>
      <c r="B2" s="414"/>
      <c r="C2" s="414"/>
      <c r="D2" s="414"/>
    </row>
    <row r="3" spans="1:18" ht="14.25">
      <c r="B3" s="312"/>
    </row>
    <row r="4" spans="1:18" ht="15.75">
      <c r="A4" s="415" t="s">
        <v>68</v>
      </c>
      <c r="B4" s="415"/>
      <c r="C4" s="415"/>
    </row>
    <row r="5" spans="1:18" ht="14.25">
      <c r="C5" s="312"/>
    </row>
    <row r="6" spans="1:18" ht="15" thickBot="1">
      <c r="C6" s="31"/>
      <c r="H6" s="373"/>
    </row>
    <row r="7" spans="1:18" ht="16.5" thickBot="1">
      <c r="A7" s="416" t="s">
        <v>67</v>
      </c>
      <c r="B7" s="67" t="s">
        <v>63</v>
      </c>
      <c r="C7" s="32" t="s">
        <v>224</v>
      </c>
    </row>
    <row r="8" spans="1:18" ht="16.5" customHeight="1" thickBot="1">
      <c r="A8" s="417"/>
      <c r="B8" s="68" t="s">
        <v>64</v>
      </c>
      <c r="C8" s="32" t="s">
        <v>224</v>
      </c>
      <c r="E8" s="410" t="s">
        <v>65</v>
      </c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</row>
    <row r="9" spans="1:18" ht="16.5" customHeight="1" thickBot="1">
      <c r="A9" s="418"/>
      <c r="B9" s="68" t="s">
        <v>66</v>
      </c>
      <c r="C9" s="32" t="s">
        <v>224</v>
      </c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</row>
    <row r="10" spans="1:18" ht="14.25" customHeight="1">
      <c r="B10" s="313"/>
      <c r="C10" s="312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</row>
    <row r="11" spans="1:18" ht="15" customHeight="1">
      <c r="B11" s="313"/>
      <c r="C11" s="3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</row>
    <row r="12" spans="1:18" ht="15" customHeight="1">
      <c r="A12" s="69"/>
      <c r="B12" s="70"/>
      <c r="C12" s="71"/>
    </row>
    <row r="13" spans="1:18" ht="12.75" customHeight="1">
      <c r="B13" s="33"/>
    </row>
    <row r="14" spans="1:18">
      <c r="A14" s="65"/>
      <c r="B14" s="33"/>
    </row>
    <row r="15" spans="1:18" ht="14.25">
      <c r="B15" s="370"/>
      <c r="C15" s="370"/>
    </row>
    <row r="16" spans="1:18" ht="28.5" customHeight="1">
      <c r="B16" s="33"/>
    </row>
    <row r="17" spans="1:18">
      <c r="A17" s="65"/>
      <c r="B17" s="33"/>
    </row>
    <row r="18" spans="1:18" ht="14.25" customHeight="1">
      <c r="B18" s="396"/>
      <c r="C18" s="396"/>
      <c r="E18" s="410" t="s">
        <v>245</v>
      </c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</row>
    <row r="19" spans="1:18" ht="12.75" customHeight="1">
      <c r="B19" s="33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</row>
    <row r="20" spans="1:18" ht="12.75" customHeight="1">
      <c r="A20" s="65"/>
      <c r="B20" s="33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</row>
    <row r="21" spans="1:18" ht="14.25" customHeight="1">
      <c r="B21" s="396"/>
      <c r="C21" s="396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</row>
    <row r="22" spans="1:18" ht="12.75" customHeight="1">
      <c r="A22" s="394"/>
      <c r="B22" s="5"/>
      <c r="C22" s="5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</row>
    <row r="23" spans="1:18" ht="12.75" customHeight="1">
      <c r="B23" s="33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</row>
    <row r="24" spans="1:18" ht="12.75" customHeight="1">
      <c r="A24" s="65"/>
      <c r="B24" s="33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</row>
    <row r="25" spans="1:18" ht="14.25" customHeight="1">
      <c r="B25" s="396"/>
      <c r="C25" s="396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</row>
  </sheetData>
  <mergeCells count="6">
    <mergeCell ref="E18:R25"/>
    <mergeCell ref="E8:R11"/>
    <mergeCell ref="A1:D1"/>
    <mergeCell ref="A2:D2"/>
    <mergeCell ref="A4:C4"/>
    <mergeCell ref="A7:A9"/>
  </mergeCells>
  <phoneticPr fontId="36" type="noConversion"/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50"/>
  <sheetViews>
    <sheetView tabSelected="1" view="pageBreakPreview" zoomScaleSheetLayoutView="100" workbookViewId="0">
      <selection activeCell="D2" sqref="D2"/>
    </sheetView>
  </sheetViews>
  <sheetFormatPr defaultColWidth="9.140625" defaultRowHeight="15"/>
  <cols>
    <col min="1" max="1" width="4.7109375" style="190" customWidth="1"/>
    <col min="2" max="2" width="37.7109375" style="190" customWidth="1"/>
    <col min="3" max="3" width="41.140625" style="190" customWidth="1"/>
    <col min="4" max="4" width="5.7109375" style="190" customWidth="1"/>
    <col min="5" max="5" width="6.5703125" style="190" customWidth="1"/>
    <col min="6" max="6" width="5.5703125" style="190" customWidth="1"/>
    <col min="7" max="7" width="6.42578125" style="190" customWidth="1"/>
    <col min="8" max="8" width="6.28515625" style="190" customWidth="1"/>
    <col min="9" max="9" width="6.5703125" style="190" customWidth="1"/>
    <col min="10" max="10" width="6.140625" style="190" customWidth="1"/>
    <col min="11" max="11" width="5.5703125" style="190" customWidth="1"/>
    <col min="12" max="12" width="6.7109375" style="190" customWidth="1"/>
    <col min="13" max="13" width="7" style="190" customWidth="1"/>
    <col min="14" max="14" width="9.140625" style="190"/>
    <col min="15" max="15" width="5.5703125" style="190" customWidth="1"/>
    <col min="16" max="16" width="4.5703125" style="190" customWidth="1"/>
    <col min="17" max="17" width="4.85546875" style="190" customWidth="1"/>
    <col min="18" max="18" width="5.42578125" style="190" customWidth="1"/>
    <col min="19" max="19" width="4.140625" style="190" customWidth="1"/>
    <col min="20" max="20" width="5.28515625" style="190" customWidth="1"/>
    <col min="21" max="21" width="5.140625" style="190" customWidth="1"/>
    <col min="22" max="22" width="4.5703125" style="190" customWidth="1"/>
    <col min="23" max="24" width="5.140625" style="190" customWidth="1"/>
    <col min="25" max="25" width="9.140625" style="190"/>
    <col min="26" max="27" width="8" style="190" customWidth="1"/>
    <col min="28" max="16384" width="9.140625" style="190"/>
  </cols>
  <sheetData>
    <row r="1" spans="1:28" ht="18.75">
      <c r="A1" s="301"/>
      <c r="B1" s="300" t="s">
        <v>10</v>
      </c>
      <c r="C1" s="299" t="s">
        <v>44</v>
      </c>
      <c r="F1" s="298" t="s">
        <v>14</v>
      </c>
      <c r="G1" s="439" t="s">
        <v>23</v>
      </c>
      <c r="H1" s="440"/>
      <c r="I1" s="440"/>
      <c r="J1" s="441"/>
      <c r="K1" s="297"/>
      <c r="L1" s="29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90"/>
    </row>
    <row r="2" spans="1:28" ht="18.75">
      <c r="A2" s="289"/>
      <c r="B2" s="295" t="s">
        <v>11</v>
      </c>
      <c r="C2" s="294" t="s">
        <v>57</v>
      </c>
      <c r="F2" s="293" t="s">
        <v>15</v>
      </c>
      <c r="G2" s="436" t="s">
        <v>29</v>
      </c>
      <c r="H2" s="437"/>
      <c r="I2" s="437"/>
      <c r="J2" s="438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90"/>
    </row>
    <row r="3" spans="1:28" ht="18.75">
      <c r="A3" s="289"/>
      <c r="B3" s="295" t="s">
        <v>33</v>
      </c>
      <c r="C3" s="296" t="s">
        <v>45</v>
      </c>
      <c r="F3" s="293" t="s">
        <v>21</v>
      </c>
      <c r="G3" s="436" t="s">
        <v>24</v>
      </c>
      <c r="H3" s="437"/>
      <c r="I3" s="437"/>
      <c r="J3" s="438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90"/>
    </row>
    <row r="4" spans="1:28" ht="18.75">
      <c r="A4" s="289"/>
      <c r="B4" s="295" t="s">
        <v>38</v>
      </c>
      <c r="C4" s="294" t="s">
        <v>72</v>
      </c>
      <c r="F4" s="293" t="s">
        <v>22</v>
      </c>
      <c r="G4" s="436" t="s">
        <v>25</v>
      </c>
      <c r="H4" s="437"/>
      <c r="I4" s="437"/>
      <c r="J4" s="438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90"/>
    </row>
    <row r="5" spans="1:28" ht="18.75">
      <c r="A5" s="289"/>
      <c r="B5" s="295" t="s">
        <v>39</v>
      </c>
      <c r="C5" s="296" t="s">
        <v>60</v>
      </c>
      <c r="F5" s="293" t="s">
        <v>18</v>
      </c>
      <c r="G5" s="436" t="s">
        <v>26</v>
      </c>
      <c r="H5" s="437"/>
      <c r="I5" s="437"/>
      <c r="J5" s="438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90"/>
    </row>
    <row r="6" spans="1:28" ht="18.75">
      <c r="A6" s="289"/>
      <c r="B6" s="295" t="s">
        <v>30</v>
      </c>
      <c r="C6" s="296" t="s">
        <v>43</v>
      </c>
      <c r="F6" s="293" t="s">
        <v>19</v>
      </c>
      <c r="G6" s="436" t="s">
        <v>27</v>
      </c>
      <c r="H6" s="437"/>
      <c r="I6" s="437"/>
      <c r="J6" s="438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90"/>
    </row>
    <row r="7" spans="1:28" ht="18.75">
      <c r="A7" s="289"/>
      <c r="B7" s="295" t="s">
        <v>12</v>
      </c>
      <c r="C7" s="294" t="s">
        <v>42</v>
      </c>
      <c r="F7" s="293" t="s">
        <v>20</v>
      </c>
      <c r="G7" s="436" t="s">
        <v>6</v>
      </c>
      <c r="H7" s="437"/>
      <c r="I7" s="437"/>
      <c r="J7" s="438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90"/>
    </row>
    <row r="8" spans="1:28" ht="19.5" thickBot="1">
      <c r="A8" s="289"/>
      <c r="B8" s="292" t="s">
        <v>13</v>
      </c>
      <c r="C8" s="323" t="s">
        <v>220</v>
      </c>
      <c r="F8" s="291" t="s">
        <v>32</v>
      </c>
      <c r="G8" s="442" t="s">
        <v>28</v>
      </c>
      <c r="H8" s="443"/>
      <c r="I8" s="443"/>
      <c r="J8" s="444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90"/>
    </row>
    <row r="9" spans="1:28" ht="19.5" thickBot="1">
      <c r="A9" s="289"/>
      <c r="B9" s="287"/>
      <c r="C9" s="288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6"/>
    </row>
    <row r="10" spans="1:28" ht="15.75" customHeight="1" thickBot="1">
      <c r="A10" s="419" t="s">
        <v>0</v>
      </c>
      <c r="B10" s="419" t="s">
        <v>8</v>
      </c>
      <c r="C10" s="420" t="s">
        <v>7</v>
      </c>
      <c r="D10" s="423" t="s">
        <v>1</v>
      </c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45" t="s">
        <v>34</v>
      </c>
      <c r="AA10" s="447" t="s">
        <v>9</v>
      </c>
      <c r="AB10" s="434" t="s">
        <v>171</v>
      </c>
    </row>
    <row r="11" spans="1:28" ht="15.75" thickBot="1">
      <c r="A11" s="419"/>
      <c r="B11" s="419"/>
      <c r="C11" s="421"/>
      <c r="D11" s="428" t="s">
        <v>46</v>
      </c>
      <c r="E11" s="429"/>
      <c r="F11" s="429"/>
      <c r="G11" s="429"/>
      <c r="H11" s="429"/>
      <c r="I11" s="429"/>
      <c r="J11" s="429"/>
      <c r="K11" s="429"/>
      <c r="L11" s="429"/>
      <c r="M11" s="429"/>
      <c r="N11" s="195"/>
      <c r="O11" s="430" t="s">
        <v>47</v>
      </c>
      <c r="P11" s="429"/>
      <c r="Q11" s="429"/>
      <c r="R11" s="429"/>
      <c r="S11" s="429"/>
      <c r="T11" s="429"/>
      <c r="U11" s="429"/>
      <c r="V11" s="430"/>
      <c r="W11" s="429"/>
      <c r="X11" s="429"/>
      <c r="Y11" s="429"/>
      <c r="Z11" s="446"/>
      <c r="AA11" s="448"/>
      <c r="AB11" s="435"/>
    </row>
    <row r="12" spans="1:28" ht="99" customHeight="1" thickBot="1">
      <c r="A12" s="419"/>
      <c r="B12" s="419"/>
      <c r="C12" s="422"/>
      <c r="D12" s="284" t="s">
        <v>14</v>
      </c>
      <c r="E12" s="284" t="s">
        <v>15</v>
      </c>
      <c r="F12" s="284" t="s">
        <v>16</v>
      </c>
      <c r="G12" s="284" t="s">
        <v>17</v>
      </c>
      <c r="H12" s="284" t="s">
        <v>18</v>
      </c>
      <c r="I12" s="284" t="s">
        <v>19</v>
      </c>
      <c r="J12" s="284" t="s">
        <v>20</v>
      </c>
      <c r="K12" s="285" t="s">
        <v>32</v>
      </c>
      <c r="L12" s="284" t="s">
        <v>31</v>
      </c>
      <c r="M12" s="284" t="s">
        <v>2</v>
      </c>
      <c r="N12" s="283" t="s">
        <v>36</v>
      </c>
      <c r="O12" s="284" t="s">
        <v>14</v>
      </c>
      <c r="P12" s="284" t="s">
        <v>15</v>
      </c>
      <c r="Q12" s="284" t="s">
        <v>16</v>
      </c>
      <c r="R12" s="284" t="s">
        <v>17</v>
      </c>
      <c r="S12" s="284" t="s">
        <v>18</v>
      </c>
      <c r="T12" s="284" t="s">
        <v>19</v>
      </c>
      <c r="U12" s="284" t="s">
        <v>20</v>
      </c>
      <c r="V12" s="284" t="s">
        <v>32</v>
      </c>
      <c r="W12" s="284" t="s">
        <v>31</v>
      </c>
      <c r="X12" s="284" t="s">
        <v>2</v>
      </c>
      <c r="Y12" s="283" t="s">
        <v>36</v>
      </c>
      <c r="Z12" s="446"/>
      <c r="AA12" s="449"/>
      <c r="AB12" s="435"/>
    </row>
    <row r="13" spans="1:28" ht="30">
      <c r="A13" s="226">
        <v>1</v>
      </c>
      <c r="B13" s="282" t="s">
        <v>73</v>
      </c>
      <c r="C13" s="245" t="s">
        <v>225</v>
      </c>
      <c r="D13" s="249">
        <v>15</v>
      </c>
      <c r="E13" s="264"/>
      <c r="F13" s="247"/>
      <c r="G13" s="247"/>
      <c r="H13" s="247"/>
      <c r="I13" s="247"/>
      <c r="J13" s="247"/>
      <c r="K13" s="375">
        <v>10</v>
      </c>
      <c r="L13" s="248">
        <f t="shared" ref="L13:L34" si="0">SUM(D13:K13)</f>
        <v>25</v>
      </c>
      <c r="M13" s="244">
        <v>1</v>
      </c>
      <c r="N13" s="248" t="s">
        <v>4</v>
      </c>
      <c r="O13" s="309"/>
      <c r="P13" s="310"/>
      <c r="Q13" s="310"/>
      <c r="R13" s="310"/>
      <c r="S13" s="310"/>
      <c r="T13" s="310"/>
      <c r="U13" s="310"/>
      <c r="V13" s="311"/>
      <c r="W13" s="279">
        <f>SUM(O13:V13)</f>
        <v>0</v>
      </c>
      <c r="X13" s="244">
        <v>0</v>
      </c>
      <c r="Y13" s="281"/>
      <c r="Z13" s="261">
        <f>SUM(D13:K13)+SUM(O13:V13)</f>
        <v>25</v>
      </c>
      <c r="AA13" s="315">
        <f t="shared" ref="AA13:AA19" si="1">SUM(M13+X13)</f>
        <v>1</v>
      </c>
      <c r="AB13" s="321">
        <v>10</v>
      </c>
    </row>
    <row r="14" spans="1:28" ht="30">
      <c r="A14" s="238">
        <v>2</v>
      </c>
      <c r="B14" s="282" t="s">
        <v>162</v>
      </c>
      <c r="C14" s="245" t="s">
        <v>230</v>
      </c>
      <c r="D14" s="249">
        <v>25</v>
      </c>
      <c r="E14" s="264"/>
      <c r="F14" s="247"/>
      <c r="G14" s="247"/>
      <c r="H14" s="247"/>
      <c r="I14" s="247"/>
      <c r="J14" s="247"/>
      <c r="K14" s="375">
        <v>25</v>
      </c>
      <c r="L14" s="248">
        <f t="shared" si="0"/>
        <v>50</v>
      </c>
      <c r="M14" s="244">
        <v>2</v>
      </c>
      <c r="N14" s="248" t="s">
        <v>4</v>
      </c>
      <c r="O14" s="270"/>
      <c r="P14" s="269"/>
      <c r="Q14" s="269"/>
      <c r="R14" s="269"/>
      <c r="S14" s="269"/>
      <c r="T14" s="269"/>
      <c r="U14" s="269"/>
      <c r="V14" s="280"/>
      <c r="W14" s="248">
        <f>SUM(O14:V14)</f>
        <v>0</v>
      </c>
      <c r="X14" s="244">
        <v>0</v>
      </c>
      <c r="Y14" s="281"/>
      <c r="Z14" s="261">
        <f>SUM(D14:K14)+SUM(O14:V14)</f>
        <v>50</v>
      </c>
      <c r="AA14" s="315">
        <f t="shared" si="1"/>
        <v>2</v>
      </c>
      <c r="AB14" s="321">
        <v>25</v>
      </c>
    </row>
    <row r="15" spans="1:28" ht="24" customHeight="1">
      <c r="A15" s="226">
        <v>3</v>
      </c>
      <c r="B15" s="282" t="s">
        <v>74</v>
      </c>
      <c r="C15" s="245" t="s">
        <v>75</v>
      </c>
      <c r="D15" s="249"/>
      <c r="E15" s="264"/>
      <c r="F15" s="247"/>
      <c r="G15" s="247"/>
      <c r="H15" s="247"/>
      <c r="I15" s="247"/>
      <c r="J15" s="247"/>
      <c r="K15" s="375"/>
      <c r="L15" s="248">
        <f t="shared" si="0"/>
        <v>0</v>
      </c>
      <c r="M15" s="244">
        <v>0</v>
      </c>
      <c r="N15" s="248"/>
      <c r="O15" s="270">
        <v>12</v>
      </c>
      <c r="P15" s="269"/>
      <c r="Q15" s="269">
        <v>23</v>
      </c>
      <c r="R15" s="269"/>
      <c r="S15" s="269"/>
      <c r="T15" s="269"/>
      <c r="U15" s="269"/>
      <c r="V15" s="280">
        <v>30</v>
      </c>
      <c r="W15" s="248">
        <f>SUM(O15:V15)</f>
        <v>65</v>
      </c>
      <c r="X15" s="244">
        <v>3</v>
      </c>
      <c r="Y15" s="248" t="s">
        <v>4</v>
      </c>
      <c r="Z15" s="261">
        <f>SUM(D15:K15)+SUM(O15:V15)</f>
        <v>65</v>
      </c>
      <c r="AA15" s="315">
        <f t="shared" si="1"/>
        <v>3</v>
      </c>
      <c r="AB15" s="321">
        <v>30</v>
      </c>
    </row>
    <row r="16" spans="1:28" s="395" customFormat="1" ht="33" customHeight="1">
      <c r="A16" s="226">
        <v>4</v>
      </c>
      <c r="B16" s="282" t="s">
        <v>76</v>
      </c>
      <c r="C16" s="108" t="s">
        <v>248</v>
      </c>
      <c r="D16" s="270">
        <v>10</v>
      </c>
      <c r="E16" s="264"/>
      <c r="F16" s="247"/>
      <c r="G16" s="247"/>
      <c r="H16" s="247"/>
      <c r="I16" s="247"/>
      <c r="J16" s="247"/>
      <c r="K16" s="375">
        <v>15</v>
      </c>
      <c r="L16" s="248">
        <f t="shared" si="0"/>
        <v>25</v>
      </c>
      <c r="M16" s="244">
        <v>1</v>
      </c>
      <c r="N16" s="248" t="s">
        <v>4</v>
      </c>
      <c r="O16" s="269"/>
      <c r="P16" s="269"/>
      <c r="Q16" s="269"/>
      <c r="R16" s="269"/>
      <c r="S16" s="269"/>
      <c r="T16" s="269"/>
      <c r="U16" s="269"/>
      <c r="V16" s="280"/>
      <c r="W16" s="248"/>
      <c r="X16" s="281"/>
      <c r="Y16" s="281"/>
      <c r="Z16" s="261">
        <f>SUM(L16)</f>
        <v>25</v>
      </c>
      <c r="AA16" s="315">
        <f t="shared" si="1"/>
        <v>1</v>
      </c>
      <c r="AB16" s="321">
        <v>15</v>
      </c>
    </row>
    <row r="17" spans="1:28" s="395" customFormat="1" ht="31.5" customHeight="1">
      <c r="A17" s="238">
        <v>5</v>
      </c>
      <c r="B17" s="397" t="s">
        <v>77</v>
      </c>
      <c r="C17" s="108" t="s">
        <v>248</v>
      </c>
      <c r="D17" s="249"/>
      <c r="E17" s="264"/>
      <c r="F17" s="247"/>
      <c r="G17" s="247"/>
      <c r="H17" s="247"/>
      <c r="I17" s="247"/>
      <c r="J17" s="247"/>
      <c r="K17" s="375"/>
      <c r="L17" s="248">
        <f t="shared" si="0"/>
        <v>0</v>
      </c>
      <c r="M17" s="244">
        <v>0</v>
      </c>
      <c r="N17" s="248"/>
      <c r="O17" s="270">
        <v>10</v>
      </c>
      <c r="P17" s="269"/>
      <c r="Q17" s="269">
        <v>5</v>
      </c>
      <c r="R17" s="269"/>
      <c r="S17" s="269"/>
      <c r="T17" s="269"/>
      <c r="U17" s="269"/>
      <c r="V17" s="280">
        <v>10</v>
      </c>
      <c r="W17" s="248">
        <f t="shared" ref="W17:W32" si="2">SUM(O17:V17)</f>
        <v>25</v>
      </c>
      <c r="X17" s="244">
        <v>1</v>
      </c>
      <c r="Y17" s="248" t="s">
        <v>4</v>
      </c>
      <c r="Z17" s="261">
        <f t="shared" ref="Z17:Z23" si="3">SUM(D17:K17)+SUM(O17:V17)</f>
        <v>25</v>
      </c>
      <c r="AA17" s="315">
        <f t="shared" si="1"/>
        <v>1</v>
      </c>
      <c r="AB17" s="321">
        <v>10</v>
      </c>
    </row>
    <row r="18" spans="1:28" ht="29.25" customHeight="1">
      <c r="A18" s="226">
        <v>6</v>
      </c>
      <c r="B18" s="225" t="s">
        <v>163</v>
      </c>
      <c r="C18" s="237" t="s">
        <v>69</v>
      </c>
      <c r="D18" s="278">
        <v>15</v>
      </c>
      <c r="E18" s="277">
        <v>15</v>
      </c>
      <c r="F18" s="277"/>
      <c r="G18" s="277"/>
      <c r="H18" s="277"/>
      <c r="I18" s="277"/>
      <c r="J18" s="277"/>
      <c r="K18" s="405">
        <v>20</v>
      </c>
      <c r="L18" s="279">
        <f t="shared" si="0"/>
        <v>50</v>
      </c>
      <c r="M18" s="221">
        <v>2</v>
      </c>
      <c r="N18" s="228" t="s">
        <v>4</v>
      </c>
      <c r="O18" s="278"/>
      <c r="P18" s="277"/>
      <c r="Q18" s="277"/>
      <c r="R18" s="269"/>
      <c r="S18" s="276"/>
      <c r="T18" s="276"/>
      <c r="U18" s="276"/>
      <c r="V18" s="275"/>
      <c r="W18" s="274">
        <f t="shared" si="2"/>
        <v>0</v>
      </c>
      <c r="X18" s="253">
        <v>0</v>
      </c>
      <c r="Y18" s="228"/>
      <c r="Z18" s="202">
        <f t="shared" si="3"/>
        <v>50</v>
      </c>
      <c r="AA18" s="316">
        <f t="shared" si="1"/>
        <v>2</v>
      </c>
      <c r="AB18" s="321">
        <v>20</v>
      </c>
    </row>
    <row r="19" spans="1:28" ht="21.75" customHeight="1">
      <c r="A19" s="226">
        <v>7</v>
      </c>
      <c r="B19" s="273" t="s">
        <v>78</v>
      </c>
      <c r="C19" s="272" t="s">
        <v>49</v>
      </c>
      <c r="D19" s="236">
        <v>15</v>
      </c>
      <c r="E19" s="235"/>
      <c r="F19" s="235">
        <v>15</v>
      </c>
      <c r="G19" s="235"/>
      <c r="H19" s="235"/>
      <c r="I19" s="235"/>
      <c r="J19" s="235"/>
      <c r="K19" s="260"/>
      <c r="L19" s="228">
        <f t="shared" si="0"/>
        <v>30</v>
      </c>
      <c r="M19" s="244">
        <v>2</v>
      </c>
      <c r="N19" s="248" t="s">
        <v>4</v>
      </c>
      <c r="O19" s="270">
        <v>10</v>
      </c>
      <c r="P19" s="269"/>
      <c r="Q19" s="231">
        <v>20</v>
      </c>
      <c r="R19" s="268"/>
      <c r="S19" s="231"/>
      <c r="T19" s="231"/>
      <c r="U19" s="231"/>
      <c r="V19" s="230"/>
      <c r="W19" s="271">
        <f t="shared" si="2"/>
        <v>30</v>
      </c>
      <c r="X19" s="229">
        <v>2</v>
      </c>
      <c r="Y19" s="229" t="s">
        <v>3</v>
      </c>
      <c r="Z19" s="227">
        <f t="shared" si="3"/>
        <v>60</v>
      </c>
      <c r="AA19" s="316">
        <f t="shared" si="1"/>
        <v>4</v>
      </c>
      <c r="AB19" s="321">
        <v>40</v>
      </c>
    </row>
    <row r="20" spans="1:28" ht="48" customHeight="1">
      <c r="A20" s="238">
        <v>8</v>
      </c>
      <c r="B20" s="225" t="s">
        <v>79</v>
      </c>
      <c r="C20" s="108" t="s">
        <v>237</v>
      </c>
      <c r="D20" s="236"/>
      <c r="E20" s="235"/>
      <c r="F20" s="235"/>
      <c r="G20" s="235"/>
      <c r="H20" s="235"/>
      <c r="I20" s="235"/>
      <c r="J20" s="235"/>
      <c r="K20" s="260"/>
      <c r="L20" s="228">
        <f t="shared" si="0"/>
        <v>0</v>
      </c>
      <c r="M20" s="244">
        <v>0</v>
      </c>
      <c r="N20" s="248"/>
      <c r="O20" s="270">
        <v>10</v>
      </c>
      <c r="P20" s="269">
        <v>18</v>
      </c>
      <c r="Q20" s="231"/>
      <c r="R20" s="268"/>
      <c r="S20" s="231"/>
      <c r="T20" s="231"/>
      <c r="U20" s="231"/>
      <c r="V20" s="230">
        <v>25</v>
      </c>
      <c r="W20" s="228">
        <f t="shared" si="2"/>
        <v>53</v>
      </c>
      <c r="X20" s="229">
        <v>2</v>
      </c>
      <c r="Y20" s="228" t="s">
        <v>4</v>
      </c>
      <c r="Z20" s="227">
        <f t="shared" si="3"/>
        <v>53</v>
      </c>
      <c r="AA20" s="316">
        <f>SUM(M20+X20)</f>
        <v>2</v>
      </c>
      <c r="AB20" s="321">
        <v>25</v>
      </c>
    </row>
    <row r="21" spans="1:28" ht="25.5" customHeight="1">
      <c r="A21" s="226">
        <v>9</v>
      </c>
      <c r="B21" s="267" t="s">
        <v>80</v>
      </c>
      <c r="C21" s="237" t="s">
        <v>81</v>
      </c>
      <c r="D21" s="236"/>
      <c r="F21" s="235"/>
      <c r="G21" s="235"/>
      <c r="H21" s="235"/>
      <c r="I21" s="235"/>
      <c r="J21" s="235">
        <v>2</v>
      </c>
      <c r="K21" s="260"/>
      <c r="L21" s="228">
        <f t="shared" si="0"/>
        <v>2</v>
      </c>
      <c r="M21" s="234">
        <v>0</v>
      </c>
      <c r="N21" s="228" t="s">
        <v>53</v>
      </c>
      <c r="O21" s="233"/>
      <c r="P21" s="231"/>
      <c r="Q21" s="231"/>
      <c r="R21" s="231"/>
      <c r="S21" s="231"/>
      <c r="T21" s="231"/>
      <c r="U21" s="231"/>
      <c r="V21" s="230"/>
      <c r="W21" s="228">
        <f t="shared" si="2"/>
        <v>0</v>
      </c>
      <c r="X21" s="229">
        <v>0</v>
      </c>
      <c r="Y21" s="228"/>
      <c r="Z21" s="227">
        <f t="shared" si="3"/>
        <v>2</v>
      </c>
      <c r="AA21" s="316">
        <f>SUM(M21+X21)</f>
        <v>0</v>
      </c>
      <c r="AB21" s="321">
        <v>0</v>
      </c>
    </row>
    <row r="22" spans="1:28" ht="30">
      <c r="A22" s="226">
        <v>10</v>
      </c>
      <c r="B22" s="225" t="s">
        <v>82</v>
      </c>
      <c r="C22" s="237" t="s">
        <v>231</v>
      </c>
      <c r="D22" s="236">
        <v>15</v>
      </c>
      <c r="E22" s="235">
        <v>15</v>
      </c>
      <c r="F22" s="235"/>
      <c r="G22" s="235"/>
      <c r="H22" s="235"/>
      <c r="I22" s="235"/>
      <c r="J22" s="235"/>
      <c r="K22" s="235"/>
      <c r="L22" s="228">
        <f t="shared" si="0"/>
        <v>30</v>
      </c>
      <c r="M22" s="234">
        <v>2</v>
      </c>
      <c r="N22" s="228" t="s">
        <v>4</v>
      </c>
      <c r="O22" s="233">
        <v>15</v>
      </c>
      <c r="P22" s="231">
        <v>15</v>
      </c>
      <c r="Q22" s="231"/>
      <c r="R22" s="231"/>
      <c r="S22" s="231"/>
      <c r="T22" s="231"/>
      <c r="U22" s="231"/>
      <c r="V22" s="230"/>
      <c r="W22" s="228">
        <f t="shared" si="2"/>
        <v>30</v>
      </c>
      <c r="X22" s="229">
        <v>3</v>
      </c>
      <c r="Y22" s="229" t="s">
        <v>3</v>
      </c>
      <c r="Z22" s="227">
        <f t="shared" si="3"/>
        <v>60</v>
      </c>
      <c r="AA22" s="316">
        <f>SUM(M22+X22)</f>
        <v>5</v>
      </c>
      <c r="AB22" s="321">
        <v>60</v>
      </c>
    </row>
    <row r="23" spans="1:28" ht="24.75" customHeight="1">
      <c r="A23" s="238">
        <v>11</v>
      </c>
      <c r="B23" s="225" t="s">
        <v>83</v>
      </c>
      <c r="C23" s="87" t="s">
        <v>175</v>
      </c>
      <c r="D23" s="236"/>
      <c r="E23" s="235"/>
      <c r="F23" s="235"/>
      <c r="G23" s="235"/>
      <c r="H23" s="235"/>
      <c r="I23" s="235"/>
      <c r="J23" s="235"/>
      <c r="K23" s="235"/>
      <c r="L23" s="228">
        <f t="shared" si="0"/>
        <v>0</v>
      </c>
      <c r="M23" s="244">
        <v>0</v>
      </c>
      <c r="N23" s="248"/>
      <c r="O23" s="236">
        <v>20</v>
      </c>
      <c r="P23" s="235">
        <v>20</v>
      </c>
      <c r="Q23" s="235"/>
      <c r="R23" s="235"/>
      <c r="S23" s="235"/>
      <c r="T23" s="235"/>
      <c r="U23" s="235"/>
      <c r="V23" s="408">
        <v>35</v>
      </c>
      <c r="W23" s="228">
        <f t="shared" si="2"/>
        <v>75</v>
      </c>
      <c r="X23" s="234">
        <v>3</v>
      </c>
      <c r="Y23" s="228" t="s">
        <v>4</v>
      </c>
      <c r="Z23" s="227">
        <f t="shared" si="3"/>
        <v>75</v>
      </c>
      <c r="AA23" s="316">
        <f>SUM(X23)</f>
        <v>3</v>
      </c>
      <c r="AB23" s="321">
        <v>35</v>
      </c>
    </row>
    <row r="24" spans="1:28" ht="32.25" customHeight="1">
      <c r="A24" s="226">
        <v>12</v>
      </c>
      <c r="B24" s="225" t="s">
        <v>84</v>
      </c>
      <c r="C24" s="108" t="s">
        <v>222</v>
      </c>
      <c r="D24" s="236">
        <v>20</v>
      </c>
      <c r="E24" s="235">
        <v>20</v>
      </c>
      <c r="F24" s="266"/>
      <c r="G24" s="256"/>
      <c r="H24" s="235"/>
      <c r="I24" s="235"/>
      <c r="J24" s="235"/>
      <c r="K24" s="260">
        <v>35</v>
      </c>
      <c r="L24" s="228">
        <f t="shared" si="0"/>
        <v>75</v>
      </c>
      <c r="M24" s="234">
        <v>3</v>
      </c>
      <c r="N24" s="229" t="s">
        <v>3</v>
      </c>
      <c r="O24" s="233"/>
      <c r="P24" s="231"/>
      <c r="Q24" s="231"/>
      <c r="R24" s="231"/>
      <c r="S24" s="231"/>
      <c r="T24" s="231"/>
      <c r="U24" s="231"/>
      <c r="V24" s="230"/>
      <c r="W24" s="228">
        <f t="shared" si="2"/>
        <v>0</v>
      </c>
      <c r="X24" s="229">
        <v>0</v>
      </c>
      <c r="Y24" s="228"/>
      <c r="Z24" s="227">
        <f t="shared" ref="Z24:Z30" si="4">SUM(D24:K24)+SUM(O24:V24)</f>
        <v>75</v>
      </c>
      <c r="AA24" s="316">
        <f>SUM(M24+X24)</f>
        <v>3</v>
      </c>
      <c r="AB24" s="321">
        <v>35</v>
      </c>
    </row>
    <row r="25" spans="1:28" ht="28.5" customHeight="1">
      <c r="A25" s="226">
        <v>13</v>
      </c>
      <c r="B25" s="265" t="s">
        <v>85</v>
      </c>
      <c r="C25" s="237" t="s">
        <v>48</v>
      </c>
      <c r="D25" s="236">
        <v>15</v>
      </c>
      <c r="E25" s="235"/>
      <c r="F25" s="235"/>
      <c r="G25" s="235"/>
      <c r="H25" s="235"/>
      <c r="I25" s="235"/>
      <c r="J25" s="235"/>
      <c r="K25" s="260">
        <v>10</v>
      </c>
      <c r="L25" s="228">
        <f t="shared" si="0"/>
        <v>25</v>
      </c>
      <c r="M25" s="234">
        <v>1</v>
      </c>
      <c r="N25" s="228" t="s">
        <v>4</v>
      </c>
      <c r="O25" s="233"/>
      <c r="P25" s="231"/>
      <c r="Q25" s="231"/>
      <c r="R25" s="232"/>
      <c r="S25" s="231"/>
      <c r="T25" s="231"/>
      <c r="U25" s="231"/>
      <c r="V25" s="230"/>
      <c r="W25" s="228">
        <f t="shared" si="2"/>
        <v>0</v>
      </c>
      <c r="X25" s="229">
        <v>0</v>
      </c>
      <c r="Y25" s="228"/>
      <c r="Z25" s="227">
        <f t="shared" si="4"/>
        <v>25</v>
      </c>
      <c r="AA25" s="316">
        <f>SUM(M25+X25)</f>
        <v>1</v>
      </c>
      <c r="AB25" s="321">
        <v>10</v>
      </c>
    </row>
    <row r="26" spans="1:28" ht="30">
      <c r="A26" s="238">
        <v>14</v>
      </c>
      <c r="B26" s="246" t="s">
        <v>86</v>
      </c>
      <c r="C26" s="258" t="s">
        <v>226</v>
      </c>
      <c r="D26" s="236">
        <v>20</v>
      </c>
      <c r="E26" s="264">
        <v>20</v>
      </c>
      <c r="F26" s="235"/>
      <c r="G26" s="235"/>
      <c r="H26" s="235"/>
      <c r="I26" s="235"/>
      <c r="J26" s="235"/>
      <c r="K26" s="260">
        <v>35</v>
      </c>
      <c r="L26" s="228">
        <f t="shared" si="0"/>
        <v>75</v>
      </c>
      <c r="M26" s="234">
        <v>3</v>
      </c>
      <c r="N26" s="228" t="s">
        <v>4</v>
      </c>
      <c r="O26" s="233"/>
      <c r="P26" s="231"/>
      <c r="Q26" s="231"/>
      <c r="R26" s="233"/>
      <c r="S26" s="231"/>
      <c r="T26" s="231"/>
      <c r="U26" s="231"/>
      <c r="V26" s="230"/>
      <c r="W26" s="228">
        <f t="shared" si="2"/>
        <v>0</v>
      </c>
      <c r="X26" s="229">
        <v>0</v>
      </c>
      <c r="Y26" s="228"/>
      <c r="Z26" s="227">
        <f t="shared" si="4"/>
        <v>75</v>
      </c>
      <c r="AA26" s="316">
        <f>SUM(M26+X26)</f>
        <v>3</v>
      </c>
      <c r="AB26" s="321">
        <v>35</v>
      </c>
    </row>
    <row r="27" spans="1:28" ht="35.25" customHeight="1">
      <c r="A27" s="226">
        <v>15</v>
      </c>
      <c r="B27" s="263" t="s">
        <v>87</v>
      </c>
      <c r="C27" s="345" t="s">
        <v>216</v>
      </c>
      <c r="D27" s="235"/>
      <c r="E27" s="235"/>
      <c r="F27" s="235"/>
      <c r="G27" s="235"/>
      <c r="H27" s="235"/>
      <c r="I27" s="235"/>
      <c r="J27" s="235"/>
      <c r="K27" s="260"/>
      <c r="L27" s="228">
        <f t="shared" si="0"/>
        <v>0</v>
      </c>
      <c r="M27" s="244">
        <v>0</v>
      </c>
      <c r="N27" s="248"/>
      <c r="O27" s="233">
        <v>25</v>
      </c>
      <c r="P27" s="231"/>
      <c r="Q27" s="231">
        <v>20</v>
      </c>
      <c r="R27" s="233"/>
      <c r="S27" s="231"/>
      <c r="T27" s="231"/>
      <c r="U27" s="231"/>
      <c r="V27" s="230">
        <v>30</v>
      </c>
      <c r="W27" s="228">
        <f t="shared" si="2"/>
        <v>75</v>
      </c>
      <c r="X27" s="229">
        <v>3</v>
      </c>
      <c r="Y27" s="228" t="s">
        <v>4</v>
      </c>
      <c r="Z27" s="227">
        <f t="shared" si="4"/>
        <v>75</v>
      </c>
      <c r="AA27" s="316">
        <f>SUM(M27+X27)</f>
        <v>3</v>
      </c>
      <c r="AB27" s="321">
        <v>30</v>
      </c>
    </row>
    <row r="28" spans="1:28" ht="27" customHeight="1">
      <c r="A28" s="226">
        <v>16</v>
      </c>
      <c r="B28" s="263" t="s">
        <v>88</v>
      </c>
      <c r="C28" s="258" t="s">
        <v>71</v>
      </c>
      <c r="D28" s="236">
        <v>30</v>
      </c>
      <c r="E28" s="262"/>
      <c r="F28" s="235">
        <v>15</v>
      </c>
      <c r="G28" s="235"/>
      <c r="H28" s="235"/>
      <c r="I28" s="235"/>
      <c r="J28" s="235"/>
      <c r="K28" s="260"/>
      <c r="L28" s="228">
        <f t="shared" si="0"/>
        <v>45</v>
      </c>
      <c r="M28" s="234">
        <v>2</v>
      </c>
      <c r="N28" s="228" t="s">
        <v>4</v>
      </c>
      <c r="O28" s="233">
        <v>15</v>
      </c>
      <c r="P28" s="231"/>
      <c r="Q28" s="231">
        <v>15</v>
      </c>
      <c r="R28" s="233"/>
      <c r="S28" s="233"/>
      <c r="T28" s="231"/>
      <c r="U28" s="231"/>
      <c r="V28" s="230"/>
      <c r="W28" s="228">
        <f t="shared" si="2"/>
        <v>30</v>
      </c>
      <c r="X28" s="229">
        <v>3</v>
      </c>
      <c r="Y28" s="229" t="s">
        <v>3</v>
      </c>
      <c r="Z28" s="227">
        <f t="shared" si="4"/>
        <v>75</v>
      </c>
      <c r="AA28" s="316">
        <f>SUM(M28+X28)</f>
        <v>5</v>
      </c>
      <c r="AB28" s="321">
        <v>50</v>
      </c>
    </row>
    <row r="29" spans="1:28" s="308" customFormat="1" ht="27.75" customHeight="1">
      <c r="A29" s="238">
        <v>17</v>
      </c>
      <c r="B29" s="307" t="s">
        <v>166</v>
      </c>
      <c r="C29" s="258" t="s">
        <v>217</v>
      </c>
      <c r="D29" s="236">
        <v>15</v>
      </c>
      <c r="E29" s="262"/>
      <c r="F29" s="235">
        <v>25</v>
      </c>
      <c r="G29" s="235"/>
      <c r="H29" s="235"/>
      <c r="I29" s="235"/>
      <c r="J29" s="235"/>
      <c r="K29" s="260"/>
      <c r="L29" s="228">
        <f t="shared" si="0"/>
        <v>40</v>
      </c>
      <c r="M29" s="234">
        <v>3</v>
      </c>
      <c r="N29" s="228" t="s">
        <v>4</v>
      </c>
      <c r="O29" s="233">
        <v>15</v>
      </c>
      <c r="P29" s="231"/>
      <c r="Q29" s="231">
        <v>25</v>
      </c>
      <c r="R29" s="232"/>
      <c r="S29" s="231"/>
      <c r="T29" s="231"/>
      <c r="U29" s="231"/>
      <c r="V29" s="230"/>
      <c r="W29" s="228">
        <f t="shared" si="2"/>
        <v>40</v>
      </c>
      <c r="X29" s="229">
        <v>2</v>
      </c>
      <c r="Y29" s="229" t="s">
        <v>3</v>
      </c>
      <c r="Z29" s="227">
        <f t="shared" si="4"/>
        <v>80</v>
      </c>
      <c r="AA29" s="316">
        <v>5</v>
      </c>
      <c r="AB29" s="322">
        <v>45</v>
      </c>
    </row>
    <row r="30" spans="1:28" ht="34.5" customHeight="1">
      <c r="A30" s="226">
        <v>18</v>
      </c>
      <c r="B30" s="263" t="s">
        <v>90</v>
      </c>
      <c r="C30" s="258" t="s">
        <v>91</v>
      </c>
      <c r="D30" s="235"/>
      <c r="E30" s="235"/>
      <c r="F30" s="235"/>
      <c r="G30" s="235"/>
      <c r="H30" s="235"/>
      <c r="I30" s="235"/>
      <c r="J30" s="235"/>
      <c r="K30" s="260"/>
      <c r="L30" s="228">
        <f t="shared" si="0"/>
        <v>0</v>
      </c>
      <c r="M30" s="244">
        <v>0</v>
      </c>
      <c r="N30" s="248"/>
      <c r="O30" s="233">
        <v>15</v>
      </c>
      <c r="P30" s="231"/>
      <c r="Q30" s="231">
        <v>25</v>
      </c>
      <c r="R30" s="232"/>
      <c r="S30" s="231"/>
      <c r="T30" s="231"/>
      <c r="U30" s="231"/>
      <c r="V30" s="230">
        <v>10</v>
      </c>
      <c r="W30" s="228">
        <f t="shared" si="2"/>
        <v>50</v>
      </c>
      <c r="X30" s="229">
        <v>2</v>
      </c>
      <c r="Y30" s="228" t="s">
        <v>4</v>
      </c>
      <c r="Z30" s="227">
        <f t="shared" si="4"/>
        <v>50</v>
      </c>
      <c r="AA30" s="317">
        <f>SUM(X30)</f>
        <v>2</v>
      </c>
      <c r="AB30" s="321">
        <v>10</v>
      </c>
    </row>
    <row r="31" spans="1:28" s="377" customFormat="1" ht="24" customHeight="1">
      <c r="A31" s="226">
        <v>19</v>
      </c>
      <c r="B31" s="246" t="s">
        <v>218</v>
      </c>
      <c r="C31" s="374" t="s">
        <v>241</v>
      </c>
      <c r="D31" s="249"/>
      <c r="E31" s="247"/>
      <c r="F31" s="247">
        <v>14</v>
      </c>
      <c r="G31" s="247"/>
      <c r="H31" s="247"/>
      <c r="I31" s="247"/>
      <c r="J31" s="247">
        <v>6</v>
      </c>
      <c r="K31" s="375"/>
      <c r="L31" s="248">
        <f t="shared" si="0"/>
        <v>20</v>
      </c>
      <c r="M31" s="376">
        <v>1</v>
      </c>
      <c r="N31" s="248" t="s">
        <v>4</v>
      </c>
      <c r="O31" s="270"/>
      <c r="P31" s="269"/>
      <c r="Q31" s="269">
        <v>16</v>
      </c>
      <c r="R31" s="269"/>
      <c r="S31" s="269"/>
      <c r="T31" s="269"/>
      <c r="U31" s="269">
        <v>4</v>
      </c>
      <c r="V31" s="280"/>
      <c r="W31" s="248">
        <f t="shared" si="2"/>
        <v>20</v>
      </c>
      <c r="X31" s="281">
        <v>1</v>
      </c>
      <c r="Y31" s="248" t="s">
        <v>4</v>
      </c>
      <c r="Z31" s="261">
        <f>SUM(D31:K31)+SUM(O31:V31)</f>
        <v>40</v>
      </c>
      <c r="AA31" s="315">
        <f>SUM(M31+X31)</f>
        <v>2</v>
      </c>
      <c r="AB31" s="321">
        <v>10</v>
      </c>
    </row>
    <row r="32" spans="1:28" ht="39" customHeight="1">
      <c r="A32" s="238">
        <v>20</v>
      </c>
      <c r="B32" s="259" t="s">
        <v>92</v>
      </c>
      <c r="C32" s="258" t="s">
        <v>93</v>
      </c>
      <c r="D32" s="257">
        <v>20</v>
      </c>
      <c r="E32" s="256"/>
      <c r="F32" s="256">
        <v>16</v>
      </c>
      <c r="G32" s="256"/>
      <c r="H32" s="256"/>
      <c r="I32" s="256"/>
      <c r="J32" s="256"/>
      <c r="K32" s="406">
        <v>15</v>
      </c>
      <c r="L32" s="228">
        <f t="shared" si="0"/>
        <v>51</v>
      </c>
      <c r="M32" s="221">
        <v>2</v>
      </c>
      <c r="N32" s="243" t="s">
        <v>4</v>
      </c>
      <c r="O32" s="255"/>
      <c r="P32" s="232"/>
      <c r="Q32" s="232"/>
      <c r="R32" s="232"/>
      <c r="S32" s="232"/>
      <c r="T32" s="232"/>
      <c r="U32" s="232"/>
      <c r="V32" s="254"/>
      <c r="W32" s="220">
        <f t="shared" si="2"/>
        <v>0</v>
      </c>
      <c r="X32" s="253">
        <v>0</v>
      </c>
      <c r="Y32" s="220"/>
      <c r="Z32" s="252">
        <f>SUM(D32:K32)+SUM(O32:V32)</f>
        <v>51</v>
      </c>
      <c r="AA32" s="318">
        <f>SUM(M32+X32)</f>
        <v>2</v>
      </c>
      <c r="AB32" s="321">
        <v>15</v>
      </c>
    </row>
    <row r="33" spans="1:28" ht="33" customHeight="1">
      <c r="A33" s="226">
        <v>21</v>
      </c>
      <c r="B33" s="246" t="s">
        <v>94</v>
      </c>
      <c r="C33" s="250" t="s">
        <v>95</v>
      </c>
      <c r="D33" s="249">
        <v>10</v>
      </c>
      <c r="E33" s="247"/>
      <c r="F33" s="247">
        <v>15</v>
      </c>
      <c r="G33" s="247"/>
      <c r="H33" s="247"/>
      <c r="I33" s="247"/>
      <c r="J33" s="247"/>
      <c r="K33" s="407"/>
      <c r="L33" s="248">
        <f>SUM(D33:K33)</f>
        <v>25</v>
      </c>
      <c r="M33" s="244">
        <v>2</v>
      </c>
      <c r="N33" s="243" t="s">
        <v>4</v>
      </c>
      <c r="O33" s="249">
        <v>10</v>
      </c>
      <c r="P33" s="247"/>
      <c r="Q33" s="247">
        <v>15</v>
      </c>
      <c r="R33" s="240"/>
      <c r="S33" s="240"/>
      <c r="T33" s="240"/>
      <c r="U33" s="240"/>
      <c r="V33" s="251"/>
      <c r="W33" s="228">
        <v>25</v>
      </c>
      <c r="X33" s="229">
        <v>1</v>
      </c>
      <c r="Y33" s="229" t="s">
        <v>3</v>
      </c>
      <c r="Z33" s="227">
        <f>SUM(D33:K33)+SUM(O33:V33)</f>
        <v>50</v>
      </c>
      <c r="AA33" s="319">
        <f>SUM(M33+X33)</f>
        <v>3</v>
      </c>
      <c r="AB33" s="321">
        <v>25</v>
      </c>
    </row>
    <row r="34" spans="1:28" ht="35.25" customHeight="1">
      <c r="A34" s="226">
        <v>22</v>
      </c>
      <c r="B34" s="246" t="s">
        <v>96</v>
      </c>
      <c r="C34" s="250" t="s">
        <v>234</v>
      </c>
      <c r="D34" s="249">
        <v>10</v>
      </c>
      <c r="E34" s="247"/>
      <c r="F34" s="247">
        <v>10</v>
      </c>
      <c r="G34" s="247"/>
      <c r="H34" s="247"/>
      <c r="I34" s="247"/>
      <c r="J34" s="247"/>
      <c r="K34" s="375">
        <v>10</v>
      </c>
      <c r="L34" s="228">
        <f t="shared" si="0"/>
        <v>30</v>
      </c>
      <c r="M34" s="244">
        <v>1</v>
      </c>
      <c r="N34" s="243" t="s">
        <v>4</v>
      </c>
      <c r="O34" s="247"/>
      <c r="P34" s="247"/>
      <c r="Q34" s="247"/>
      <c r="R34" s="241"/>
      <c r="S34" s="240"/>
      <c r="T34" s="240"/>
      <c r="U34" s="240"/>
      <c r="V34" s="239"/>
      <c r="W34" s="228"/>
      <c r="X34" s="229"/>
      <c r="Y34" s="229"/>
      <c r="Z34" s="227">
        <f>SUM(L34)</f>
        <v>30</v>
      </c>
      <c r="AA34" s="319">
        <f>SUM(M34)</f>
        <v>1</v>
      </c>
      <c r="AB34" s="321">
        <v>10</v>
      </c>
    </row>
    <row r="35" spans="1:28" ht="33" customHeight="1">
      <c r="A35" s="238">
        <v>23</v>
      </c>
      <c r="B35" s="246" t="s">
        <v>97</v>
      </c>
      <c r="C35" s="245" t="s">
        <v>168</v>
      </c>
      <c r="D35" s="242"/>
      <c r="E35" s="240"/>
      <c r="F35" s="240"/>
      <c r="G35" s="240"/>
      <c r="H35" s="240"/>
      <c r="I35" s="240"/>
      <c r="J35" s="240"/>
      <c r="K35" s="408"/>
      <c r="L35" s="228">
        <f t="shared" ref="L35:L40" si="5">SUM(D35:K35)</f>
        <v>0</v>
      </c>
      <c r="M35" s="244">
        <v>0</v>
      </c>
      <c r="N35" s="243"/>
      <c r="O35" s="242">
        <v>10</v>
      </c>
      <c r="P35" s="240"/>
      <c r="Q35" s="240">
        <v>20</v>
      </c>
      <c r="R35" s="241"/>
      <c r="S35" s="240"/>
      <c r="T35" s="240"/>
      <c r="U35" s="240"/>
      <c r="V35" s="239">
        <v>20</v>
      </c>
      <c r="W35" s="228">
        <f t="shared" ref="W35" si="6">SUM(O35:V35)</f>
        <v>50</v>
      </c>
      <c r="X35" s="229">
        <v>2</v>
      </c>
      <c r="Y35" s="228" t="s">
        <v>4</v>
      </c>
      <c r="Z35" s="227">
        <f>SUM(W35)</f>
        <v>50</v>
      </c>
      <c r="AA35" s="319">
        <f>SUM(X35)</f>
        <v>2</v>
      </c>
      <c r="AB35" s="321">
        <v>20</v>
      </c>
    </row>
    <row r="36" spans="1:28" ht="27" customHeight="1">
      <c r="A36" s="226">
        <v>24</v>
      </c>
      <c r="B36" s="225" t="s">
        <v>99</v>
      </c>
      <c r="C36" s="237" t="s">
        <v>51</v>
      </c>
      <c r="D36" s="236"/>
      <c r="E36" s="235">
        <v>4</v>
      </c>
      <c r="F36" s="235"/>
      <c r="G36" s="235"/>
      <c r="H36" s="235"/>
      <c r="I36" s="235"/>
      <c r="J36" s="235"/>
      <c r="K36" s="260"/>
      <c r="L36" s="228">
        <f t="shared" si="5"/>
        <v>4</v>
      </c>
      <c r="M36" s="234">
        <v>0</v>
      </c>
      <c r="N36" s="228" t="s">
        <v>53</v>
      </c>
      <c r="O36" s="233"/>
      <c r="P36" s="231"/>
      <c r="Q36" s="231"/>
      <c r="R36" s="232"/>
      <c r="S36" s="235"/>
      <c r="T36" s="235"/>
      <c r="U36" s="235"/>
      <c r="V36" s="260"/>
      <c r="W36" s="228">
        <f>SUM(O36:V36)</f>
        <v>0</v>
      </c>
      <c r="X36" s="229">
        <v>0</v>
      </c>
      <c r="Y36" s="228"/>
      <c r="Z36" s="227">
        <f>SUM(D36:K36)+SUM(O36:V36)</f>
        <v>4</v>
      </c>
      <c r="AA36" s="316">
        <f>SUM(M36+X36)</f>
        <v>0</v>
      </c>
      <c r="AB36" s="321">
        <v>0</v>
      </c>
    </row>
    <row r="37" spans="1:28" ht="33" customHeight="1">
      <c r="A37" s="226">
        <v>25</v>
      </c>
      <c r="B37" s="225" t="s">
        <v>100</v>
      </c>
      <c r="C37" s="237" t="s">
        <v>52</v>
      </c>
      <c r="D37" s="236"/>
      <c r="E37" s="235"/>
      <c r="F37" s="235">
        <v>30</v>
      </c>
      <c r="G37" s="235"/>
      <c r="H37" s="235"/>
      <c r="I37" s="235"/>
      <c r="J37" s="235"/>
      <c r="K37" s="260"/>
      <c r="L37" s="228">
        <f t="shared" si="5"/>
        <v>30</v>
      </c>
      <c r="M37" s="234">
        <v>1</v>
      </c>
      <c r="N37" s="228" t="s">
        <v>4</v>
      </c>
      <c r="O37" s="233"/>
      <c r="P37" s="231"/>
      <c r="Q37" s="231">
        <v>30</v>
      </c>
      <c r="R37" s="232"/>
      <c r="S37" s="235"/>
      <c r="T37" s="235"/>
      <c r="U37" s="235"/>
      <c r="V37" s="260"/>
      <c r="W37" s="228">
        <f>SUM(O37:V37)</f>
        <v>30</v>
      </c>
      <c r="X37" s="229">
        <v>1</v>
      </c>
      <c r="Y37" s="228" t="s">
        <v>4</v>
      </c>
      <c r="Z37" s="227">
        <f>SUM(D37:K37)+SUM(O37:V37)</f>
        <v>60</v>
      </c>
      <c r="AA37" s="316">
        <f>SUM(M37+X37)</f>
        <v>2</v>
      </c>
      <c r="AB37" s="321">
        <v>0</v>
      </c>
    </row>
    <row r="38" spans="1:28" ht="31.5" customHeight="1">
      <c r="A38" s="238">
        <v>26</v>
      </c>
      <c r="B38" s="225" t="s">
        <v>101</v>
      </c>
      <c r="C38" s="237" t="s">
        <v>52</v>
      </c>
      <c r="D38" s="236"/>
      <c r="E38" s="235"/>
      <c r="F38" s="235">
        <v>30</v>
      </c>
      <c r="G38" s="235"/>
      <c r="H38" s="235"/>
      <c r="I38" s="235"/>
      <c r="J38" s="235"/>
      <c r="K38" s="260"/>
      <c r="L38" s="228">
        <f t="shared" si="5"/>
        <v>30</v>
      </c>
      <c r="M38" s="234">
        <v>1</v>
      </c>
      <c r="N38" s="228" t="s">
        <v>4</v>
      </c>
      <c r="O38" s="233"/>
      <c r="P38" s="231"/>
      <c r="Q38" s="231">
        <v>30</v>
      </c>
      <c r="R38" s="232"/>
      <c r="S38" s="231"/>
      <c r="T38" s="231"/>
      <c r="U38" s="231"/>
      <c r="V38" s="230"/>
      <c r="W38" s="228">
        <f>SUM(O38:V38)</f>
        <v>30</v>
      </c>
      <c r="X38" s="229">
        <v>1</v>
      </c>
      <c r="Y38" s="228" t="s">
        <v>4</v>
      </c>
      <c r="Z38" s="227">
        <f>SUM(D38:K38)+SUM(O38:V38)</f>
        <v>60</v>
      </c>
      <c r="AA38" s="316">
        <f>SUM(M38+X38)</f>
        <v>2</v>
      </c>
      <c r="AB38" s="321">
        <v>0</v>
      </c>
    </row>
    <row r="39" spans="1:28" ht="22.5" customHeight="1" thickBot="1">
      <c r="A39" s="226">
        <v>27</v>
      </c>
      <c r="B39" s="225" t="s">
        <v>102</v>
      </c>
      <c r="C39" s="224" t="s">
        <v>70</v>
      </c>
      <c r="D39" s="223"/>
      <c r="E39" s="222"/>
      <c r="F39" s="222">
        <v>30</v>
      </c>
      <c r="G39" s="222"/>
      <c r="H39" s="222"/>
      <c r="I39" s="222"/>
      <c r="J39" s="222"/>
      <c r="K39" s="409"/>
      <c r="L39" s="220">
        <f t="shared" si="5"/>
        <v>30</v>
      </c>
      <c r="M39" s="221">
        <v>0</v>
      </c>
      <c r="N39" s="220" t="s">
        <v>53</v>
      </c>
      <c r="O39" s="219"/>
      <c r="P39" s="218"/>
      <c r="Q39" s="218">
        <v>30</v>
      </c>
      <c r="R39" s="218"/>
      <c r="S39" s="218"/>
      <c r="T39" s="218"/>
      <c r="U39" s="218"/>
      <c r="V39" s="217"/>
      <c r="W39" s="215">
        <f>SUM(O39:V39)</f>
        <v>30</v>
      </c>
      <c r="X39" s="216">
        <v>0</v>
      </c>
      <c r="Y39" s="215" t="s">
        <v>53</v>
      </c>
      <c r="Z39" s="214">
        <f>SUM(D39:K39)+SUM(O39:V39)</f>
        <v>60</v>
      </c>
      <c r="AA39" s="320">
        <f>SUM(M39+X39)</f>
        <v>0</v>
      </c>
      <c r="AB39" s="321">
        <v>0</v>
      </c>
    </row>
    <row r="40" spans="1:28" ht="15.75" thickBot="1">
      <c r="A40" s="200"/>
      <c r="B40" s="199" t="s">
        <v>5</v>
      </c>
      <c r="C40" s="213"/>
      <c r="D40" s="197">
        <f t="shared" ref="D40:K40" si="7">SUM(D13:D39)</f>
        <v>235</v>
      </c>
      <c r="E40" s="197">
        <f t="shared" si="7"/>
        <v>74</v>
      </c>
      <c r="F40" s="197">
        <f t="shared" si="7"/>
        <v>200</v>
      </c>
      <c r="G40" s="197">
        <f t="shared" si="7"/>
        <v>0</v>
      </c>
      <c r="H40" s="197">
        <f t="shared" si="7"/>
        <v>0</v>
      </c>
      <c r="I40" s="197">
        <f t="shared" si="7"/>
        <v>0</v>
      </c>
      <c r="J40" s="197">
        <f t="shared" si="7"/>
        <v>8</v>
      </c>
      <c r="K40" s="197">
        <f t="shared" si="7"/>
        <v>175</v>
      </c>
      <c r="L40" s="197">
        <f t="shared" si="5"/>
        <v>692</v>
      </c>
      <c r="M40" s="197">
        <f>SUM(M13:M39)</f>
        <v>30</v>
      </c>
      <c r="N40" s="212"/>
      <c r="O40" s="197">
        <f t="shared" ref="O40:X40" si="8">SUM(O13:O39)</f>
        <v>167</v>
      </c>
      <c r="P40" s="197">
        <f t="shared" si="8"/>
        <v>53</v>
      </c>
      <c r="Q40" s="197">
        <f t="shared" si="8"/>
        <v>274</v>
      </c>
      <c r="R40" s="197">
        <f t="shared" si="8"/>
        <v>0</v>
      </c>
      <c r="S40" s="197">
        <f t="shared" si="8"/>
        <v>0</v>
      </c>
      <c r="T40" s="211">
        <f t="shared" si="8"/>
        <v>0</v>
      </c>
      <c r="U40" s="197">
        <f t="shared" si="8"/>
        <v>4</v>
      </c>
      <c r="V40" s="197">
        <f t="shared" si="8"/>
        <v>160</v>
      </c>
      <c r="W40" s="197">
        <f t="shared" si="8"/>
        <v>658</v>
      </c>
      <c r="X40" s="210">
        <f t="shared" si="8"/>
        <v>30</v>
      </c>
      <c r="Y40" s="210"/>
      <c r="Z40" s="209">
        <f>SUM(Z13:Z39)</f>
        <v>1350</v>
      </c>
      <c r="AA40" s="208">
        <f>SUM(AA13:AA39)</f>
        <v>60</v>
      </c>
    </row>
    <row r="41" spans="1:28" ht="15.75" thickBot="1">
      <c r="A41" s="207"/>
      <c r="B41" s="206" t="s">
        <v>1</v>
      </c>
      <c r="C41" s="198"/>
      <c r="D41" s="431">
        <f>SUM(D40:K40)</f>
        <v>692</v>
      </c>
      <c r="E41" s="432"/>
      <c r="F41" s="432"/>
      <c r="G41" s="432"/>
      <c r="H41" s="432"/>
      <c r="I41" s="432"/>
      <c r="J41" s="432"/>
      <c r="K41" s="433"/>
      <c r="L41" s="204"/>
      <c r="M41" s="203"/>
      <c r="N41" s="205"/>
      <c r="O41" s="431">
        <f>SUM(O40:V40)</f>
        <v>658</v>
      </c>
      <c r="P41" s="432"/>
      <c r="Q41" s="432"/>
      <c r="R41" s="432"/>
      <c r="S41" s="432"/>
      <c r="T41" s="432"/>
      <c r="U41" s="432"/>
      <c r="V41" s="433"/>
      <c r="W41" s="204"/>
      <c r="X41" s="204"/>
      <c r="Y41" s="203"/>
      <c r="Z41" s="202">
        <f>SUM(D41:K41)+SUM(O41:V41)</f>
        <v>1350</v>
      </c>
      <c r="AA41" s="201"/>
    </row>
    <row r="42" spans="1:28" ht="15.75" thickBot="1">
      <c r="A42" s="200"/>
      <c r="B42" s="199" t="s">
        <v>35</v>
      </c>
      <c r="C42" s="198"/>
      <c r="D42" s="425">
        <f>D41-K40</f>
        <v>517</v>
      </c>
      <c r="E42" s="426"/>
      <c r="F42" s="426"/>
      <c r="G42" s="426"/>
      <c r="H42" s="426"/>
      <c r="I42" s="426"/>
      <c r="J42" s="426"/>
      <c r="K42" s="427"/>
      <c r="L42" s="197"/>
      <c r="M42" s="197"/>
      <c r="N42" s="197"/>
      <c r="O42" s="425">
        <f>O41-V40</f>
        <v>498</v>
      </c>
      <c r="P42" s="426"/>
      <c r="Q42" s="426"/>
      <c r="R42" s="426"/>
      <c r="S42" s="426"/>
      <c r="T42" s="426"/>
      <c r="U42" s="426"/>
      <c r="V42" s="427"/>
      <c r="W42" s="197"/>
      <c r="X42" s="197"/>
      <c r="Y42" s="197"/>
      <c r="Z42" s="196">
        <f>SUM(D42:K42)+SUM(O42:V42)</f>
        <v>1015</v>
      </c>
      <c r="AA42" s="195"/>
    </row>
    <row r="43" spans="1:28">
      <c r="A43" s="192"/>
      <c r="B43" s="194"/>
      <c r="AA43" s="191"/>
    </row>
    <row r="44" spans="1:28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</row>
    <row r="45" spans="1:28">
      <c r="AA45" s="191"/>
    </row>
    <row r="46" spans="1:28">
      <c r="Q46" s="192" t="s">
        <v>40</v>
      </c>
      <c r="AA46" s="191"/>
    </row>
    <row r="47" spans="1:28">
      <c r="AA47" s="191"/>
    </row>
    <row r="48" spans="1:28">
      <c r="AA48" s="191"/>
    </row>
    <row r="49" spans="27:27">
      <c r="AA49" s="191"/>
    </row>
    <row r="50" spans="27:27">
      <c r="AA50" s="191"/>
    </row>
  </sheetData>
  <mergeCells count="21">
    <mergeCell ref="AB10:AB12"/>
    <mergeCell ref="G6:J6"/>
    <mergeCell ref="G1:J1"/>
    <mergeCell ref="G2:J2"/>
    <mergeCell ref="G3:J3"/>
    <mergeCell ref="G4:J4"/>
    <mergeCell ref="G5:J5"/>
    <mergeCell ref="G7:J7"/>
    <mergeCell ref="G8:J8"/>
    <mergeCell ref="Z10:Z12"/>
    <mergeCell ref="AA10:AA12"/>
    <mergeCell ref="A10:A12"/>
    <mergeCell ref="B10:B12"/>
    <mergeCell ref="C10:C12"/>
    <mergeCell ref="D10:Y10"/>
    <mergeCell ref="D42:K42"/>
    <mergeCell ref="O42:V42"/>
    <mergeCell ref="D11:M11"/>
    <mergeCell ref="O11:Y11"/>
    <mergeCell ref="D41:K41"/>
    <mergeCell ref="O41:V41"/>
  </mergeCells>
  <pageMargins left="0.7" right="0.7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61"/>
  <sheetViews>
    <sheetView view="pageBreakPreview" zoomScale="94" zoomScaleSheetLayoutView="94" workbookViewId="0">
      <selection activeCell="C8" sqref="C8"/>
    </sheetView>
  </sheetViews>
  <sheetFormatPr defaultRowHeight="12.75"/>
  <cols>
    <col min="1" max="1" width="4.5703125" customWidth="1"/>
    <col min="2" max="3" width="47.42578125" customWidth="1"/>
    <col min="4" max="4" width="6.42578125" customWidth="1"/>
    <col min="5" max="5" width="6.28515625" customWidth="1"/>
    <col min="6" max="6" width="7" customWidth="1"/>
    <col min="7" max="7" width="3.5703125" customWidth="1"/>
    <col min="8" max="8" width="3.42578125" customWidth="1"/>
    <col min="9" max="9" width="3.28515625" customWidth="1"/>
    <col min="10" max="10" width="8.85546875" customWidth="1"/>
    <col min="11" max="11" width="3.140625" customWidth="1"/>
    <col min="12" max="12" width="4.140625" customWidth="1"/>
    <col min="13" max="13" width="4.5703125" customWidth="1"/>
    <col min="14" max="14" width="10.7109375" customWidth="1"/>
    <col min="15" max="15" width="4.140625" customWidth="1"/>
    <col min="16" max="16" width="5.28515625" customWidth="1"/>
    <col min="17" max="17" width="4.5703125" customWidth="1"/>
    <col min="18" max="19" width="2.85546875" customWidth="1"/>
    <col min="20" max="20" width="4.42578125" customWidth="1"/>
    <col min="21" max="21" width="2.85546875" customWidth="1"/>
    <col min="22" max="22" width="3" customWidth="1"/>
    <col min="23" max="23" width="7.85546875" customWidth="1"/>
    <col min="24" max="24" width="3.140625" customWidth="1"/>
    <col min="25" max="25" width="10.5703125" customWidth="1"/>
    <col min="26" max="26" width="5.42578125" customWidth="1"/>
    <col min="27" max="27" width="3.140625" style="77" customWidth="1"/>
  </cols>
  <sheetData>
    <row r="1" spans="1:28" ht="18" customHeight="1">
      <c r="A1" s="2"/>
      <c r="B1" s="112" t="s">
        <v>10</v>
      </c>
      <c r="C1" s="113" t="s">
        <v>44</v>
      </c>
      <c r="D1" s="114"/>
      <c r="E1" s="114"/>
      <c r="F1" s="115" t="s">
        <v>14</v>
      </c>
      <c r="G1" s="453" t="s">
        <v>23</v>
      </c>
      <c r="H1" s="454"/>
      <c r="I1" s="454"/>
      <c r="J1" s="455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83"/>
    </row>
    <row r="2" spans="1:28" ht="15.75" customHeight="1">
      <c r="A2" s="3"/>
      <c r="B2" s="116" t="s">
        <v>11</v>
      </c>
      <c r="C2" s="117" t="s">
        <v>57</v>
      </c>
      <c r="D2" s="114"/>
      <c r="E2" s="114"/>
      <c r="F2" s="118" t="s">
        <v>15</v>
      </c>
      <c r="G2" s="450" t="s">
        <v>29</v>
      </c>
      <c r="H2" s="451"/>
      <c r="I2" s="451"/>
      <c r="J2" s="45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83"/>
    </row>
    <row r="3" spans="1:28" ht="16.5" customHeight="1">
      <c r="A3" s="3"/>
      <c r="B3" s="116" t="s">
        <v>33</v>
      </c>
      <c r="C3" s="119" t="s">
        <v>45</v>
      </c>
      <c r="D3" s="114"/>
      <c r="E3" s="114"/>
      <c r="F3" s="118" t="s">
        <v>21</v>
      </c>
      <c r="G3" s="450" t="s">
        <v>24</v>
      </c>
      <c r="H3" s="451"/>
      <c r="I3" s="451"/>
      <c r="J3" s="45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83"/>
    </row>
    <row r="4" spans="1:28" ht="19.5" customHeight="1">
      <c r="A4" s="3"/>
      <c r="B4" s="116" t="s">
        <v>38</v>
      </c>
      <c r="C4" s="117" t="s">
        <v>72</v>
      </c>
      <c r="D4" s="114"/>
      <c r="E4" s="114"/>
      <c r="F4" s="118" t="s">
        <v>22</v>
      </c>
      <c r="G4" s="450" t="s">
        <v>25</v>
      </c>
      <c r="H4" s="451"/>
      <c r="I4" s="451"/>
      <c r="J4" s="45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83"/>
    </row>
    <row r="5" spans="1:28" ht="16.5" customHeight="1">
      <c r="A5" s="3"/>
      <c r="B5" s="116" t="s">
        <v>39</v>
      </c>
      <c r="C5" s="119" t="s">
        <v>60</v>
      </c>
      <c r="D5" s="114"/>
      <c r="E5" s="114"/>
      <c r="F5" s="118" t="s">
        <v>18</v>
      </c>
      <c r="G5" s="450" t="s">
        <v>26</v>
      </c>
      <c r="H5" s="451"/>
      <c r="I5" s="451"/>
      <c r="J5" s="45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83"/>
    </row>
    <row r="6" spans="1:28" ht="17.25" customHeight="1">
      <c r="A6" s="3"/>
      <c r="B6" s="116" t="s">
        <v>30</v>
      </c>
      <c r="C6" s="119" t="s">
        <v>43</v>
      </c>
      <c r="D6" s="114"/>
      <c r="E6" s="114"/>
      <c r="F6" s="118" t="s">
        <v>19</v>
      </c>
      <c r="G6" s="450" t="s">
        <v>27</v>
      </c>
      <c r="H6" s="451"/>
      <c r="I6" s="451"/>
      <c r="J6" s="45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83"/>
    </row>
    <row r="7" spans="1:28" ht="17.25" customHeight="1">
      <c r="A7" s="3"/>
      <c r="B7" s="116" t="s">
        <v>12</v>
      </c>
      <c r="C7" s="117" t="s">
        <v>54</v>
      </c>
      <c r="D7" s="114"/>
      <c r="E7" s="114"/>
      <c r="F7" s="118" t="s">
        <v>20</v>
      </c>
      <c r="G7" s="450" t="s">
        <v>6</v>
      </c>
      <c r="H7" s="451"/>
      <c r="I7" s="451"/>
      <c r="J7" s="45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83"/>
    </row>
    <row r="8" spans="1:28" ht="17.25" customHeight="1" thickBot="1">
      <c r="A8" s="3"/>
      <c r="B8" s="120" t="s">
        <v>13</v>
      </c>
      <c r="C8" s="323" t="s">
        <v>244</v>
      </c>
      <c r="D8" s="114"/>
      <c r="E8" s="114"/>
      <c r="F8" s="121" t="s">
        <v>32</v>
      </c>
      <c r="G8" s="456" t="s">
        <v>28</v>
      </c>
      <c r="H8" s="457"/>
      <c r="I8" s="457"/>
      <c r="J8" s="458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83"/>
    </row>
    <row r="9" spans="1:28" ht="19.5" thickBot="1">
      <c r="A9" s="3"/>
      <c r="B9" s="4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84"/>
    </row>
    <row r="10" spans="1:28" ht="15" thickBot="1">
      <c r="A10" s="459" t="s">
        <v>0</v>
      </c>
      <c r="B10" s="459" t="s">
        <v>8</v>
      </c>
      <c r="C10" s="460" t="s">
        <v>7</v>
      </c>
      <c r="D10" s="463" t="s">
        <v>1</v>
      </c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9" t="s">
        <v>34</v>
      </c>
      <c r="AA10" s="471" t="s">
        <v>9</v>
      </c>
      <c r="AB10" s="434" t="s">
        <v>171</v>
      </c>
    </row>
    <row r="11" spans="1:28" ht="15" thickBot="1">
      <c r="A11" s="459"/>
      <c r="B11" s="459"/>
      <c r="C11" s="461"/>
      <c r="D11" s="474" t="s">
        <v>55</v>
      </c>
      <c r="E11" s="475"/>
      <c r="F11" s="475"/>
      <c r="G11" s="475"/>
      <c r="H11" s="475"/>
      <c r="I11" s="475"/>
      <c r="J11" s="475"/>
      <c r="K11" s="475"/>
      <c r="L11" s="475"/>
      <c r="M11" s="475"/>
      <c r="N11" s="80"/>
      <c r="O11" s="476" t="s">
        <v>56</v>
      </c>
      <c r="P11" s="475"/>
      <c r="Q11" s="475"/>
      <c r="R11" s="475"/>
      <c r="S11" s="475"/>
      <c r="T11" s="475"/>
      <c r="U11" s="475"/>
      <c r="V11" s="476"/>
      <c r="W11" s="475"/>
      <c r="X11" s="475"/>
      <c r="Y11" s="475"/>
      <c r="Z11" s="470"/>
      <c r="AA11" s="472"/>
      <c r="AB11" s="435"/>
    </row>
    <row r="12" spans="1:28" ht="75" customHeight="1" thickBot="1">
      <c r="A12" s="459"/>
      <c r="B12" s="459"/>
      <c r="C12" s="462"/>
      <c r="D12" s="34" t="s">
        <v>14</v>
      </c>
      <c r="E12" s="34" t="s">
        <v>15</v>
      </c>
      <c r="F12" s="34" t="s">
        <v>16</v>
      </c>
      <c r="G12" s="34" t="s">
        <v>17</v>
      </c>
      <c r="H12" s="34" t="s">
        <v>18</v>
      </c>
      <c r="I12" s="34" t="s">
        <v>19</v>
      </c>
      <c r="J12" s="34" t="s">
        <v>20</v>
      </c>
      <c r="K12" s="35" t="s">
        <v>32</v>
      </c>
      <c r="L12" s="34" t="s">
        <v>31</v>
      </c>
      <c r="M12" s="41" t="s">
        <v>2</v>
      </c>
      <c r="N12" s="79" t="s">
        <v>36</v>
      </c>
      <c r="O12" s="34" t="s">
        <v>14</v>
      </c>
      <c r="P12" s="34" t="s">
        <v>15</v>
      </c>
      <c r="Q12" s="34" t="s">
        <v>16</v>
      </c>
      <c r="R12" s="34" t="s">
        <v>17</v>
      </c>
      <c r="S12" s="34" t="s">
        <v>18</v>
      </c>
      <c r="T12" s="34" t="s">
        <v>19</v>
      </c>
      <c r="U12" s="34" t="s">
        <v>20</v>
      </c>
      <c r="V12" s="34" t="s">
        <v>37</v>
      </c>
      <c r="W12" s="34" t="s">
        <v>31</v>
      </c>
      <c r="X12" s="41" t="s">
        <v>2</v>
      </c>
      <c r="Y12" s="79" t="s">
        <v>36</v>
      </c>
      <c r="Z12" s="470"/>
      <c r="AA12" s="473"/>
      <c r="AB12" s="465"/>
    </row>
    <row r="13" spans="1:28" ht="30.75" customHeight="1">
      <c r="A13" s="36">
        <v>1</v>
      </c>
      <c r="B13" s="49" t="s">
        <v>103</v>
      </c>
      <c r="C13" s="87" t="s">
        <v>104</v>
      </c>
      <c r="D13" s="7"/>
      <c r="E13" s="8"/>
      <c r="F13" s="8"/>
      <c r="G13" s="8"/>
      <c r="H13" s="8"/>
      <c r="I13" s="8"/>
      <c r="J13" s="8"/>
      <c r="K13" s="11"/>
      <c r="L13" s="15">
        <f t="shared" ref="L13:L21" si="0">SUM(D13:K13)</f>
        <v>0</v>
      </c>
      <c r="M13" s="20">
        <v>0</v>
      </c>
      <c r="N13" s="15"/>
      <c r="O13" s="122">
        <v>30</v>
      </c>
      <c r="P13" s="91"/>
      <c r="Q13" s="91">
        <v>15</v>
      </c>
      <c r="R13" s="123"/>
      <c r="S13" s="91"/>
      <c r="T13" s="91"/>
      <c r="U13" s="91"/>
      <c r="V13" s="124"/>
      <c r="W13" s="27">
        <f t="shared" ref="W13:W21" si="1">SUM(O13:V13)</f>
        <v>45</v>
      </c>
      <c r="X13" s="9">
        <v>3</v>
      </c>
      <c r="Y13" s="9" t="s">
        <v>3</v>
      </c>
      <c r="Z13" s="21">
        <f t="shared" ref="Z13:Z21" si="2">SUM(D13:K13)+SUM(O13:V13)</f>
        <v>45</v>
      </c>
      <c r="AA13" s="11">
        <f>SUM(M13+X13)</f>
        <v>3</v>
      </c>
      <c r="AB13" s="324">
        <v>30</v>
      </c>
    </row>
    <row r="14" spans="1:28" s="132" customFormat="1" ht="31.5" customHeight="1">
      <c r="A14" s="125">
        <v>2</v>
      </c>
      <c r="B14" s="126" t="s">
        <v>105</v>
      </c>
      <c r="C14" s="108" t="s">
        <v>217</v>
      </c>
      <c r="D14" s="127">
        <v>25</v>
      </c>
      <c r="E14" s="128">
        <v>20</v>
      </c>
      <c r="F14" s="128">
        <v>20</v>
      </c>
      <c r="G14" s="128"/>
      <c r="H14" s="128"/>
      <c r="I14" s="128"/>
      <c r="J14" s="128"/>
      <c r="K14" s="129"/>
      <c r="L14" s="88">
        <f t="shared" si="0"/>
        <v>65</v>
      </c>
      <c r="M14" s="130">
        <v>4</v>
      </c>
      <c r="N14" s="99" t="s">
        <v>3</v>
      </c>
      <c r="O14" s="89"/>
      <c r="P14" s="90"/>
      <c r="Q14" s="90"/>
      <c r="R14" s="97"/>
      <c r="S14" s="90"/>
      <c r="T14" s="90"/>
      <c r="U14" s="90"/>
      <c r="V14" s="131"/>
      <c r="W14" s="88">
        <f t="shared" si="1"/>
        <v>0</v>
      </c>
      <c r="X14" s="99">
        <v>0</v>
      </c>
      <c r="Y14" s="88"/>
      <c r="Z14" s="100">
        <f t="shared" si="2"/>
        <v>65</v>
      </c>
      <c r="AA14" s="129">
        <f>SUM(M14+X14)</f>
        <v>4</v>
      </c>
      <c r="AB14" s="325">
        <v>40</v>
      </c>
    </row>
    <row r="15" spans="1:28" s="107" customFormat="1" ht="30" customHeight="1">
      <c r="A15" s="36">
        <v>3</v>
      </c>
      <c r="B15" s="126" t="s">
        <v>106</v>
      </c>
      <c r="C15" s="108" t="s">
        <v>217</v>
      </c>
      <c r="D15" s="127">
        <v>5</v>
      </c>
      <c r="E15" s="94">
        <v>15</v>
      </c>
      <c r="F15" s="128"/>
      <c r="G15" s="128"/>
      <c r="H15" s="128"/>
      <c r="I15" s="128"/>
      <c r="J15" s="128"/>
      <c r="K15" s="129"/>
      <c r="L15" s="88">
        <f>SUM(D15+E15)</f>
        <v>20</v>
      </c>
      <c r="M15" s="130">
        <v>1</v>
      </c>
      <c r="N15" s="88" t="s">
        <v>4</v>
      </c>
      <c r="O15" s="89"/>
      <c r="P15" s="90"/>
      <c r="Q15" s="90"/>
      <c r="R15" s="89"/>
      <c r="S15" s="90"/>
      <c r="T15" s="90"/>
      <c r="U15" s="90"/>
      <c r="V15" s="98"/>
      <c r="W15" s="88"/>
      <c r="X15" s="99"/>
      <c r="Y15" s="88"/>
      <c r="Z15" s="100">
        <f>SUM(L15)</f>
        <v>20</v>
      </c>
      <c r="AA15" s="99">
        <v>1</v>
      </c>
      <c r="AB15" s="325">
        <v>5</v>
      </c>
    </row>
    <row r="16" spans="1:28" s="132" customFormat="1" ht="30" customHeight="1">
      <c r="A16" s="125">
        <v>4</v>
      </c>
      <c r="B16" s="93" t="s">
        <v>107</v>
      </c>
      <c r="C16" s="170" t="s">
        <v>222</v>
      </c>
      <c r="D16" s="127"/>
      <c r="E16" s="133"/>
      <c r="F16" s="128"/>
      <c r="G16" s="133"/>
      <c r="H16" s="128"/>
      <c r="I16" s="128"/>
      <c r="J16" s="128"/>
      <c r="K16" s="134"/>
      <c r="L16" s="88">
        <v>0</v>
      </c>
      <c r="M16" s="130">
        <v>0</v>
      </c>
      <c r="N16" s="88"/>
      <c r="O16" s="89">
        <v>10</v>
      </c>
      <c r="P16" s="90"/>
      <c r="Q16" s="90">
        <v>20</v>
      </c>
      <c r="R16" s="89"/>
      <c r="S16" s="90"/>
      <c r="T16" s="90"/>
      <c r="U16" s="90"/>
      <c r="V16" s="98"/>
      <c r="W16" s="88">
        <v>30</v>
      </c>
      <c r="X16" s="99">
        <v>2</v>
      </c>
      <c r="Y16" s="88" t="s">
        <v>4</v>
      </c>
      <c r="Z16" s="100">
        <v>30</v>
      </c>
      <c r="AA16" s="129">
        <f>SUM(X16)</f>
        <v>2</v>
      </c>
      <c r="AB16" s="325">
        <v>20</v>
      </c>
    </row>
    <row r="17" spans="1:28" s="306" customFormat="1" ht="27" customHeight="1">
      <c r="A17" s="36">
        <v>5</v>
      </c>
      <c r="B17" s="126" t="s">
        <v>167</v>
      </c>
      <c r="C17" s="87" t="s">
        <v>89</v>
      </c>
      <c r="D17" s="7">
        <v>20</v>
      </c>
      <c r="E17" s="28"/>
      <c r="F17" s="8">
        <v>25</v>
      </c>
      <c r="G17" s="304"/>
      <c r="H17" s="304"/>
      <c r="I17" s="304"/>
      <c r="J17" s="304"/>
      <c r="K17" s="305"/>
      <c r="L17" s="15">
        <f>SUM(D17:K17)</f>
        <v>45</v>
      </c>
      <c r="M17" s="20">
        <v>2</v>
      </c>
      <c r="N17" s="88" t="s">
        <v>4</v>
      </c>
      <c r="O17" s="12">
        <v>20</v>
      </c>
      <c r="P17" s="13"/>
      <c r="Q17" s="13">
        <v>25</v>
      </c>
      <c r="R17" s="12"/>
      <c r="S17" s="13"/>
      <c r="T17" s="13"/>
      <c r="U17" s="13"/>
      <c r="V17" s="14"/>
      <c r="W17" s="15">
        <f>SUM(O17:V17)</f>
        <v>45</v>
      </c>
      <c r="X17" s="9">
        <v>3</v>
      </c>
      <c r="Y17" s="9" t="s">
        <v>3</v>
      </c>
      <c r="Z17" s="21">
        <f>SUM(D17:K17)+SUM(O17:V17)</f>
        <v>90</v>
      </c>
      <c r="AA17" s="11">
        <f>SUM(M17+X17)</f>
        <v>5</v>
      </c>
      <c r="AB17" s="325">
        <v>35</v>
      </c>
    </row>
    <row r="18" spans="1:28" s="132" customFormat="1" ht="21.75" customHeight="1">
      <c r="A18" s="125">
        <v>6</v>
      </c>
      <c r="B18" s="93" t="s">
        <v>109</v>
      </c>
      <c r="C18" s="170" t="s">
        <v>243</v>
      </c>
      <c r="D18" s="127"/>
      <c r="E18" s="128">
        <v>30</v>
      </c>
      <c r="G18" s="128"/>
      <c r="H18" s="128"/>
      <c r="I18" s="128"/>
      <c r="J18" s="128"/>
      <c r="K18" s="134"/>
      <c r="L18" s="88">
        <f>SUM(D18:K18)</f>
        <v>30</v>
      </c>
      <c r="M18" s="130">
        <v>2</v>
      </c>
      <c r="N18" s="88" t="s">
        <v>4</v>
      </c>
      <c r="O18" s="89"/>
      <c r="P18" s="90"/>
      <c r="Q18" s="90"/>
      <c r="R18" s="97"/>
      <c r="S18" s="90"/>
      <c r="T18" s="90"/>
      <c r="U18" s="90"/>
      <c r="V18" s="98"/>
      <c r="W18" s="88">
        <f>SUM(O18:V18)</f>
        <v>0</v>
      </c>
      <c r="X18" s="99">
        <v>0</v>
      </c>
      <c r="Y18" s="88"/>
      <c r="Z18" s="100">
        <f>SUM(D18:K18)+SUM(O18:V18)</f>
        <v>30</v>
      </c>
      <c r="AA18" s="129">
        <v>2</v>
      </c>
      <c r="AB18" s="325">
        <v>20</v>
      </c>
    </row>
    <row r="19" spans="1:28" ht="21" customHeight="1">
      <c r="A19" s="36">
        <v>7</v>
      </c>
      <c r="B19" s="96" t="s">
        <v>100</v>
      </c>
      <c r="C19" s="55" t="s">
        <v>108</v>
      </c>
      <c r="D19" s="7"/>
      <c r="E19" s="28"/>
      <c r="F19" s="8">
        <v>30</v>
      </c>
      <c r="G19" s="8"/>
      <c r="H19" s="8"/>
      <c r="I19" s="8"/>
      <c r="J19" s="8"/>
      <c r="K19" s="11"/>
      <c r="L19" s="15">
        <f t="shared" si="0"/>
        <v>30</v>
      </c>
      <c r="M19" s="20">
        <v>1</v>
      </c>
      <c r="N19" s="88" t="s">
        <v>4</v>
      </c>
      <c r="O19" s="12"/>
      <c r="P19" s="13"/>
      <c r="Q19" s="13">
        <v>30</v>
      </c>
      <c r="R19" s="24"/>
      <c r="S19" s="12"/>
      <c r="T19" s="13"/>
      <c r="U19" s="13"/>
      <c r="V19" s="14"/>
      <c r="W19" s="15">
        <f t="shared" si="1"/>
        <v>30</v>
      </c>
      <c r="X19" s="9">
        <v>2</v>
      </c>
      <c r="Y19" s="9" t="s">
        <v>3</v>
      </c>
      <c r="Z19" s="21">
        <f t="shared" si="2"/>
        <v>60</v>
      </c>
      <c r="AA19" s="11">
        <f t="shared" ref="AA19:AA24" si="3">SUM(M19+X19)</f>
        <v>3</v>
      </c>
      <c r="AB19" s="325">
        <v>15</v>
      </c>
    </row>
    <row r="20" spans="1:28" ht="30">
      <c r="A20" s="125">
        <v>8</v>
      </c>
      <c r="B20" s="135" t="s">
        <v>110</v>
      </c>
      <c r="C20" s="87" t="s">
        <v>111</v>
      </c>
      <c r="D20" s="7"/>
      <c r="E20" s="128"/>
      <c r="F20" s="26">
        <v>30</v>
      </c>
      <c r="G20" s="8"/>
      <c r="H20" s="8"/>
      <c r="I20" s="8"/>
      <c r="J20" s="8"/>
      <c r="K20" s="11"/>
      <c r="L20" s="15">
        <f t="shared" si="0"/>
        <v>30</v>
      </c>
      <c r="M20" s="20">
        <v>2</v>
      </c>
      <c r="N20" s="88" t="s">
        <v>4</v>
      </c>
      <c r="O20" s="12"/>
      <c r="Q20" s="13">
        <v>30</v>
      </c>
      <c r="R20" s="24"/>
      <c r="S20" s="13"/>
      <c r="T20" s="13"/>
      <c r="U20" s="13"/>
      <c r="V20" s="14"/>
      <c r="W20" s="15">
        <f t="shared" si="1"/>
        <v>30</v>
      </c>
      <c r="X20" s="9">
        <v>2</v>
      </c>
      <c r="Y20" s="9" t="s">
        <v>3</v>
      </c>
      <c r="Z20" s="21">
        <f t="shared" si="2"/>
        <v>60</v>
      </c>
      <c r="AA20" s="11">
        <f t="shared" si="3"/>
        <v>4</v>
      </c>
      <c r="AB20" s="325">
        <v>40</v>
      </c>
    </row>
    <row r="21" spans="1:28" ht="21" customHeight="1">
      <c r="A21" s="36">
        <v>9</v>
      </c>
      <c r="B21" s="92" t="s">
        <v>102</v>
      </c>
      <c r="C21" s="87" t="s">
        <v>70</v>
      </c>
      <c r="D21" s="7"/>
      <c r="E21" s="28"/>
      <c r="F21" s="8">
        <v>30</v>
      </c>
      <c r="G21" s="8"/>
      <c r="H21" s="8"/>
      <c r="I21" s="8"/>
      <c r="J21" s="8"/>
      <c r="K21" s="11"/>
      <c r="L21" s="15">
        <f t="shared" si="0"/>
        <v>30</v>
      </c>
      <c r="M21" s="20">
        <v>0</v>
      </c>
      <c r="N21" s="88" t="s">
        <v>53</v>
      </c>
      <c r="O21" s="12"/>
      <c r="P21" s="13"/>
      <c r="Q21" s="13">
        <v>30</v>
      </c>
      <c r="R21" s="24"/>
      <c r="S21" s="13"/>
      <c r="T21" s="13"/>
      <c r="U21" s="13"/>
      <c r="V21" s="14"/>
      <c r="W21" s="15">
        <f t="shared" si="1"/>
        <v>30</v>
      </c>
      <c r="X21" s="9">
        <v>0</v>
      </c>
      <c r="Y21" s="15" t="s">
        <v>53</v>
      </c>
      <c r="Z21" s="21">
        <f t="shared" si="2"/>
        <v>60</v>
      </c>
      <c r="AA21" s="11">
        <f t="shared" si="3"/>
        <v>0</v>
      </c>
      <c r="AB21" s="325"/>
    </row>
    <row r="22" spans="1:28" ht="21" customHeight="1">
      <c r="A22" s="36"/>
      <c r="B22" s="331" t="s">
        <v>165</v>
      </c>
      <c r="C22" s="87"/>
      <c r="D22" s="7"/>
      <c r="E22" s="28"/>
      <c r="F22" s="8"/>
      <c r="G22" s="8"/>
      <c r="H22" s="8"/>
      <c r="I22" s="8"/>
      <c r="J22" s="8"/>
      <c r="K22" s="11"/>
      <c r="L22" s="15"/>
      <c r="M22" s="20"/>
      <c r="N22" s="88"/>
      <c r="O22" s="12"/>
      <c r="P22" s="13"/>
      <c r="Q22" s="303"/>
      <c r="R22" s="24"/>
      <c r="S22" s="24"/>
      <c r="T22" s="13"/>
      <c r="U22" s="13"/>
      <c r="V22" s="14"/>
      <c r="W22" s="15"/>
      <c r="X22" s="9"/>
      <c r="Y22" s="15"/>
      <c r="Z22" s="21"/>
      <c r="AA22" s="11"/>
      <c r="AB22" s="325"/>
    </row>
    <row r="23" spans="1:28" s="107" customFormat="1" ht="31.5" customHeight="1">
      <c r="A23" s="125">
        <v>10</v>
      </c>
      <c r="B23" s="398" t="s">
        <v>112</v>
      </c>
      <c r="C23" s="108" t="s">
        <v>217</v>
      </c>
      <c r="D23" s="127"/>
      <c r="F23" s="128">
        <v>45</v>
      </c>
      <c r="G23" s="128"/>
      <c r="H23" s="128"/>
      <c r="I23" s="128"/>
      <c r="J23" s="128"/>
      <c r="K23" s="134"/>
      <c r="L23" s="88">
        <f>SUM(F23)</f>
        <v>45</v>
      </c>
      <c r="M23" s="130">
        <v>3</v>
      </c>
      <c r="N23" s="88" t="s">
        <v>4</v>
      </c>
      <c r="O23" s="89"/>
      <c r="Q23" s="128">
        <v>45</v>
      </c>
      <c r="R23" s="97"/>
      <c r="S23" s="97"/>
      <c r="T23" s="90"/>
      <c r="U23" s="90"/>
      <c r="V23" s="98"/>
      <c r="W23" s="88">
        <f>SUM(Q23)</f>
        <v>45</v>
      </c>
      <c r="X23" s="99">
        <v>3</v>
      </c>
      <c r="Y23" s="88" t="s">
        <v>4</v>
      </c>
      <c r="Z23" s="100">
        <v>90</v>
      </c>
      <c r="AA23" s="129">
        <f t="shared" si="3"/>
        <v>6</v>
      </c>
      <c r="AB23" s="325">
        <v>60</v>
      </c>
    </row>
    <row r="24" spans="1:28" s="107" customFormat="1" ht="34.5" customHeight="1" thickBot="1">
      <c r="A24" s="125">
        <v>11</v>
      </c>
      <c r="B24" s="177" t="s">
        <v>113</v>
      </c>
      <c r="C24" s="108" t="s">
        <v>228</v>
      </c>
      <c r="D24" s="181"/>
      <c r="E24" s="182">
        <v>45</v>
      </c>
      <c r="F24" s="182"/>
      <c r="G24" s="182"/>
      <c r="H24" s="182"/>
      <c r="I24" s="182"/>
      <c r="J24" s="182"/>
      <c r="K24" s="183"/>
      <c r="L24" s="103">
        <f>SUM(E24)</f>
        <v>45</v>
      </c>
      <c r="M24" s="184">
        <v>3</v>
      </c>
      <c r="N24" s="103" t="s">
        <v>4</v>
      </c>
      <c r="O24" s="180"/>
      <c r="P24" s="182">
        <v>45</v>
      </c>
      <c r="Q24" s="182"/>
      <c r="R24" s="182"/>
      <c r="S24" s="182"/>
      <c r="T24" s="182"/>
      <c r="U24" s="182"/>
      <c r="V24" s="185"/>
      <c r="W24" s="103">
        <f>SUM(P24)</f>
        <v>45</v>
      </c>
      <c r="X24" s="184">
        <v>3</v>
      </c>
      <c r="Y24" s="103" t="s">
        <v>4</v>
      </c>
      <c r="Z24" s="186">
        <v>90</v>
      </c>
      <c r="AA24" s="185">
        <f t="shared" si="3"/>
        <v>6</v>
      </c>
      <c r="AB24" s="326">
        <v>60</v>
      </c>
    </row>
    <row r="25" spans="1:28" ht="15.75" thickBot="1">
      <c r="A25" s="37"/>
      <c r="B25" s="74" t="s">
        <v>5</v>
      </c>
      <c r="C25" s="51"/>
      <c r="D25" s="18">
        <f>SUM(D13:D24)</f>
        <v>50</v>
      </c>
      <c r="E25" s="18">
        <f>SUM(E13:E23)</f>
        <v>65</v>
      </c>
      <c r="F25" s="18">
        <f>SUM(F13:F21)</f>
        <v>135</v>
      </c>
      <c r="G25" s="18">
        <f t="shared" ref="G25:M25" si="4">SUM(G13:G23)</f>
        <v>0</v>
      </c>
      <c r="H25" s="18">
        <f t="shared" si="4"/>
        <v>0</v>
      </c>
      <c r="I25" s="18">
        <f t="shared" si="4"/>
        <v>0</v>
      </c>
      <c r="J25" s="18">
        <f t="shared" si="4"/>
        <v>0</v>
      </c>
      <c r="K25" s="18">
        <f t="shared" si="4"/>
        <v>0</v>
      </c>
      <c r="L25" s="18">
        <f t="shared" si="4"/>
        <v>295</v>
      </c>
      <c r="M25" s="18">
        <f t="shared" si="4"/>
        <v>15</v>
      </c>
      <c r="N25" s="78"/>
      <c r="O25" s="25">
        <f>SUM(O13:O23)</f>
        <v>60</v>
      </c>
      <c r="P25" s="25">
        <f>SUM(P13:P23)</f>
        <v>0</v>
      </c>
      <c r="Q25" s="25">
        <f>SUM(Q13:Q21)</f>
        <v>150</v>
      </c>
      <c r="R25" s="25">
        <f>SUM(R13:R21)</f>
        <v>0</v>
      </c>
      <c r="S25" s="25">
        <f>SUM(S13:S23)</f>
        <v>0</v>
      </c>
      <c r="T25" s="109">
        <f>SUM(T13:T23)</f>
        <v>0</v>
      </c>
      <c r="U25" s="25">
        <f>SUM(U13:U24)</f>
        <v>0</v>
      </c>
      <c r="V25" s="25">
        <f>SUM(V13:V23)</f>
        <v>0</v>
      </c>
      <c r="W25" s="18">
        <f>SUM(W13:W23)</f>
        <v>255</v>
      </c>
      <c r="X25" s="18">
        <f>SUM(X13:X23)</f>
        <v>15</v>
      </c>
      <c r="Y25" s="18"/>
      <c r="Z25" s="76">
        <f>SUM(Z13:Z23)</f>
        <v>550</v>
      </c>
      <c r="AA25" s="80">
        <f>SUM(AA13:AA23)</f>
        <v>30</v>
      </c>
      <c r="AB25" s="327"/>
    </row>
    <row r="26" spans="1:28" ht="14.25" customHeight="1" thickBot="1">
      <c r="A26" s="38"/>
      <c r="B26" s="52" t="s">
        <v>1</v>
      </c>
      <c r="C26" s="53"/>
      <c r="D26" s="477">
        <f>SUM(D25:K25)</f>
        <v>250</v>
      </c>
      <c r="E26" s="478"/>
      <c r="F26" s="478"/>
      <c r="G26" s="478"/>
      <c r="H26" s="478"/>
      <c r="I26" s="478"/>
      <c r="J26" s="478"/>
      <c r="K26" s="479"/>
      <c r="L26" s="82"/>
      <c r="M26" s="39"/>
      <c r="N26" s="81"/>
      <c r="O26" s="477">
        <f>SUM(O25:V25)</f>
        <v>210</v>
      </c>
      <c r="P26" s="478"/>
      <c r="Q26" s="478"/>
      <c r="R26" s="478"/>
      <c r="S26" s="478"/>
      <c r="T26" s="478"/>
      <c r="U26" s="478"/>
      <c r="V26" s="479"/>
      <c r="W26" s="82"/>
      <c r="X26" s="82"/>
      <c r="Y26" s="39"/>
      <c r="Z26" s="19">
        <f>SUM(D26:K26)+SUM(O26:V26)</f>
        <v>460</v>
      </c>
      <c r="AA26" s="85"/>
      <c r="AB26" s="327"/>
    </row>
    <row r="27" spans="1:28" ht="15.75" customHeight="1" thickBot="1">
      <c r="A27" s="37"/>
      <c r="B27" s="74" t="s">
        <v>35</v>
      </c>
      <c r="C27" s="51"/>
      <c r="D27" s="466">
        <f>D26-K25</f>
        <v>250</v>
      </c>
      <c r="E27" s="467"/>
      <c r="F27" s="467"/>
      <c r="G27" s="467"/>
      <c r="H27" s="467"/>
      <c r="I27" s="467"/>
      <c r="J27" s="467"/>
      <c r="K27" s="468"/>
      <c r="L27" s="18"/>
      <c r="M27" s="18"/>
      <c r="N27" s="18"/>
      <c r="O27" s="466">
        <f>O26-V25</f>
        <v>210</v>
      </c>
      <c r="P27" s="467"/>
      <c r="Q27" s="467"/>
      <c r="R27" s="467"/>
      <c r="S27" s="467"/>
      <c r="T27" s="467"/>
      <c r="U27" s="467"/>
      <c r="V27" s="468"/>
      <c r="W27" s="18"/>
      <c r="X27" s="18"/>
      <c r="Y27" s="18"/>
      <c r="Z27" s="25">
        <f>SUM(D27:K27)+SUM(O27:V27)</f>
        <v>460</v>
      </c>
      <c r="AA27" s="80"/>
      <c r="AB27" s="328">
        <f>SUM(AB13:AB23)</f>
        <v>265</v>
      </c>
    </row>
    <row r="28" spans="1:28" ht="15">
      <c r="A28" s="1"/>
      <c r="B28" s="1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</row>
    <row r="31" spans="1:28" ht="15.75">
      <c r="B31" s="136" t="s">
        <v>114</v>
      </c>
      <c r="C31" s="137" t="s">
        <v>115</v>
      </c>
      <c r="D31" s="137" t="s">
        <v>2</v>
      </c>
    </row>
    <row r="32" spans="1:28" ht="15.75">
      <c r="B32" s="136" t="s">
        <v>116</v>
      </c>
      <c r="C32" s="138">
        <f>SUM(Z48)</f>
        <v>395</v>
      </c>
      <c r="D32" s="137">
        <f>SUM(AA48)</f>
        <v>30</v>
      </c>
    </row>
    <row r="33" spans="1:28" ht="31.5">
      <c r="B33" s="187" t="s">
        <v>117</v>
      </c>
      <c r="C33" s="139">
        <f>SUM(Z61)</f>
        <v>395</v>
      </c>
      <c r="D33" s="140">
        <f>SUM(AA61)</f>
        <v>30</v>
      </c>
    </row>
    <row r="34" spans="1:28" ht="15.75">
      <c r="B34" s="141"/>
    </row>
    <row r="36" spans="1:28" ht="14.25">
      <c r="B36" s="31" t="s">
        <v>118</v>
      </c>
    </row>
    <row r="37" spans="1:28" ht="29.25">
      <c r="A37" s="125">
        <v>1</v>
      </c>
      <c r="B37" s="92" t="s">
        <v>119</v>
      </c>
      <c r="C37" s="87" t="s">
        <v>242</v>
      </c>
      <c r="D37" s="7">
        <v>30</v>
      </c>
      <c r="E37" s="8"/>
      <c r="F37" s="43">
        <v>20</v>
      </c>
      <c r="G37" s="8"/>
      <c r="H37" s="142"/>
      <c r="I37" s="8"/>
      <c r="J37" s="8"/>
      <c r="K37" s="11"/>
      <c r="L37" s="15">
        <f>SUM(D37:K37)</f>
        <v>50</v>
      </c>
      <c r="M37" s="20">
        <v>5</v>
      </c>
      <c r="N37" s="9" t="s">
        <v>3</v>
      </c>
      <c r="O37" s="12"/>
      <c r="P37" s="13"/>
      <c r="Q37" s="13"/>
      <c r="R37" s="13"/>
      <c r="S37" s="13"/>
      <c r="T37" s="13"/>
      <c r="U37" s="13"/>
      <c r="V37" s="14"/>
      <c r="W37" s="15">
        <f t="shared" ref="W37:W43" si="5">SUM(O37:V37)</f>
        <v>0</v>
      </c>
      <c r="X37" s="9">
        <v>0</v>
      </c>
      <c r="Y37" s="15"/>
      <c r="Z37" s="21">
        <f t="shared" ref="Z37:Z43" si="6">SUM(D37:K37)+SUM(O37:V37)</f>
        <v>50</v>
      </c>
      <c r="AA37" s="11">
        <f>SUM(M37+X37)</f>
        <v>5</v>
      </c>
      <c r="AB37" s="329">
        <v>75</v>
      </c>
    </row>
    <row r="38" spans="1:28" s="132" customFormat="1" ht="31.5">
      <c r="A38" s="125">
        <v>2</v>
      </c>
      <c r="B38" s="143" t="s">
        <v>120</v>
      </c>
      <c r="C38" s="144" t="s">
        <v>50</v>
      </c>
      <c r="D38" s="94">
        <v>25</v>
      </c>
      <c r="E38" s="128"/>
      <c r="F38" s="128"/>
      <c r="G38" s="128"/>
      <c r="H38" s="128"/>
      <c r="I38" s="128"/>
      <c r="J38" s="128"/>
      <c r="K38" s="129"/>
      <c r="L38" s="88">
        <f>SUM(D38)</f>
        <v>25</v>
      </c>
      <c r="M38" s="130">
        <v>2</v>
      </c>
      <c r="N38" s="88" t="s">
        <v>4</v>
      </c>
      <c r="P38" s="90"/>
      <c r="Q38" s="90"/>
      <c r="R38" s="90"/>
      <c r="S38" s="90"/>
      <c r="T38" s="90"/>
      <c r="U38" s="90"/>
      <c r="V38" s="98"/>
      <c r="W38" s="88"/>
      <c r="X38" s="99"/>
      <c r="Z38" s="100">
        <f>SUM(L38)</f>
        <v>25</v>
      </c>
      <c r="AA38" s="129">
        <f>SUM(M38)</f>
        <v>2</v>
      </c>
      <c r="AB38" s="329">
        <v>25</v>
      </c>
    </row>
    <row r="39" spans="1:28" s="132" customFormat="1" ht="33" customHeight="1">
      <c r="A39" s="125">
        <v>3</v>
      </c>
      <c r="B39" s="143" t="s">
        <v>121</v>
      </c>
      <c r="C39" s="144" t="s">
        <v>235</v>
      </c>
      <c r="D39" s="127"/>
      <c r="E39" s="107"/>
      <c r="F39" s="128"/>
      <c r="G39" s="128"/>
      <c r="H39" s="128"/>
      <c r="I39" s="128"/>
      <c r="J39" s="128"/>
      <c r="K39" s="129"/>
      <c r="L39" s="88"/>
      <c r="M39" s="130"/>
      <c r="N39" s="88"/>
      <c r="O39" s="94">
        <v>25</v>
      </c>
      <c r="P39" s="90"/>
      <c r="Q39" s="90"/>
      <c r="R39" s="90"/>
      <c r="S39" s="90"/>
      <c r="T39" s="90"/>
      <c r="U39" s="90"/>
      <c r="V39" s="98"/>
      <c r="W39" s="88">
        <f>SUM(O39:V39)</f>
        <v>25</v>
      </c>
      <c r="X39" s="99">
        <v>2</v>
      </c>
      <c r="Y39" s="88" t="s">
        <v>4</v>
      </c>
      <c r="Z39" s="100">
        <f>SUM(D39:K39)+SUM(O39:V39)</f>
        <v>25</v>
      </c>
      <c r="AA39" s="129">
        <f>SUM(X39)</f>
        <v>2</v>
      </c>
      <c r="AB39" s="329">
        <v>25</v>
      </c>
    </row>
    <row r="40" spans="1:28" s="132" customFormat="1" ht="27.75" customHeight="1">
      <c r="A40" s="125">
        <v>4</v>
      </c>
      <c r="B40" s="126" t="s">
        <v>122</v>
      </c>
      <c r="C40" s="108" t="s">
        <v>217</v>
      </c>
      <c r="D40" s="127"/>
      <c r="E40" s="128"/>
      <c r="F40" s="128"/>
      <c r="G40" s="128"/>
      <c r="H40" s="128"/>
      <c r="I40" s="128"/>
      <c r="J40" s="128"/>
      <c r="K40" s="129"/>
      <c r="L40" s="88">
        <f>SUM(D40:K40)</f>
        <v>0</v>
      </c>
      <c r="M40" s="130">
        <v>0</v>
      </c>
      <c r="N40" s="99"/>
      <c r="O40" s="89">
        <v>15</v>
      </c>
      <c r="P40" s="90"/>
      <c r="Q40" s="90">
        <v>25</v>
      </c>
      <c r="R40" s="90"/>
      <c r="S40" s="90"/>
      <c r="T40" s="90"/>
      <c r="U40" s="90"/>
      <c r="V40" s="98"/>
      <c r="W40" s="88">
        <f t="shared" si="5"/>
        <v>40</v>
      </c>
      <c r="X40" s="99">
        <v>3</v>
      </c>
      <c r="Y40" s="99" t="s">
        <v>3</v>
      </c>
      <c r="Z40" s="100">
        <f t="shared" si="6"/>
        <v>40</v>
      </c>
      <c r="AA40" s="129">
        <f t="shared" ref="AA40:AA45" si="7">SUM(M40+X40)</f>
        <v>3</v>
      </c>
      <c r="AB40" s="329">
        <v>30</v>
      </c>
    </row>
    <row r="41" spans="1:28" s="132" customFormat="1" ht="29.25" customHeight="1">
      <c r="A41" s="125">
        <v>5</v>
      </c>
      <c r="B41" s="126" t="s">
        <v>123</v>
      </c>
      <c r="C41" s="399" t="s">
        <v>238</v>
      </c>
      <c r="D41" s="127">
        <v>20</v>
      </c>
      <c r="E41" s="133"/>
      <c r="F41" s="128">
        <v>10</v>
      </c>
      <c r="G41" s="128"/>
      <c r="H41" s="128"/>
      <c r="I41" s="128"/>
      <c r="J41" s="128"/>
      <c r="K41" s="129"/>
      <c r="L41" s="88">
        <f>SUM(D41:K41)</f>
        <v>30</v>
      </c>
      <c r="M41" s="130">
        <v>2</v>
      </c>
      <c r="N41" s="88" t="s">
        <v>4</v>
      </c>
      <c r="O41" s="89"/>
      <c r="P41" s="90"/>
      <c r="Q41" s="90"/>
      <c r="R41" s="89"/>
      <c r="S41" s="90"/>
      <c r="T41" s="90"/>
      <c r="U41" s="90"/>
      <c r="V41" s="98"/>
      <c r="W41" s="88">
        <f t="shared" si="5"/>
        <v>0</v>
      </c>
      <c r="X41" s="99">
        <v>0</v>
      </c>
      <c r="Y41" s="99"/>
      <c r="Z41" s="100">
        <f t="shared" si="6"/>
        <v>30</v>
      </c>
      <c r="AA41" s="129">
        <f t="shared" si="7"/>
        <v>2</v>
      </c>
      <c r="AB41" s="329">
        <v>20</v>
      </c>
    </row>
    <row r="42" spans="1:28" s="132" customFormat="1" ht="27.75" customHeight="1">
      <c r="A42" s="125">
        <v>6</v>
      </c>
      <c r="B42" s="126" t="s">
        <v>124</v>
      </c>
      <c r="C42" s="399" t="s">
        <v>215</v>
      </c>
      <c r="D42" s="400"/>
      <c r="E42" s="401"/>
      <c r="F42" s="401"/>
      <c r="G42" s="128"/>
      <c r="H42" s="128"/>
      <c r="I42" s="128"/>
      <c r="J42" s="128"/>
      <c r="K42" s="129"/>
      <c r="L42" s="88">
        <f>SUM(D42:K42)</f>
        <v>0</v>
      </c>
      <c r="M42" s="130">
        <v>0</v>
      </c>
      <c r="N42" s="88"/>
      <c r="O42" s="127">
        <v>20</v>
      </c>
      <c r="P42" s="128">
        <v>20</v>
      </c>
      <c r="Q42" s="90"/>
      <c r="R42" s="89"/>
      <c r="S42" s="90"/>
      <c r="T42" s="90"/>
      <c r="U42" s="90"/>
      <c r="V42" s="98"/>
      <c r="W42" s="88">
        <f t="shared" si="5"/>
        <v>40</v>
      </c>
      <c r="X42" s="99">
        <v>3</v>
      </c>
      <c r="Y42" s="99" t="s">
        <v>3</v>
      </c>
      <c r="Z42" s="100">
        <f t="shared" si="6"/>
        <v>40</v>
      </c>
      <c r="AA42" s="129">
        <f t="shared" si="7"/>
        <v>3</v>
      </c>
      <c r="AB42" s="329">
        <v>35</v>
      </c>
    </row>
    <row r="43" spans="1:28" s="132" customFormat="1" ht="31.5" customHeight="1">
      <c r="A43" s="125">
        <v>7</v>
      </c>
      <c r="B43" s="126" t="s">
        <v>125</v>
      </c>
      <c r="C43" s="402" t="s">
        <v>236</v>
      </c>
      <c r="D43" s="127">
        <v>30</v>
      </c>
      <c r="E43" s="128">
        <v>15</v>
      </c>
      <c r="F43" s="107"/>
      <c r="G43" s="128"/>
      <c r="H43" s="128"/>
      <c r="I43" s="128"/>
      <c r="J43" s="128"/>
      <c r="K43" s="129"/>
      <c r="L43" s="88">
        <f>SUM(D43:K43)</f>
        <v>45</v>
      </c>
      <c r="M43" s="130">
        <v>3</v>
      </c>
      <c r="N43" s="88" t="s">
        <v>4</v>
      </c>
      <c r="O43" s="89"/>
      <c r="P43" s="90"/>
      <c r="Q43" s="90"/>
      <c r="R43" s="89"/>
      <c r="S43" s="90"/>
      <c r="T43" s="90"/>
      <c r="U43" s="90"/>
      <c r="V43" s="98"/>
      <c r="W43" s="88">
        <f t="shared" si="5"/>
        <v>0</v>
      </c>
      <c r="X43" s="99">
        <v>0</v>
      </c>
      <c r="Y43" s="88"/>
      <c r="Z43" s="100">
        <f t="shared" si="6"/>
        <v>45</v>
      </c>
      <c r="AA43" s="129">
        <f t="shared" si="7"/>
        <v>3</v>
      </c>
      <c r="AB43" s="329">
        <v>35</v>
      </c>
    </row>
    <row r="44" spans="1:28" ht="35.25" customHeight="1">
      <c r="A44" s="125">
        <v>8</v>
      </c>
      <c r="B44" s="145" t="s">
        <v>126</v>
      </c>
      <c r="C44" s="146" t="s">
        <v>172</v>
      </c>
      <c r="D44" s="40"/>
      <c r="E44" s="44"/>
      <c r="F44" s="10"/>
      <c r="G44" s="10"/>
      <c r="H44" s="10"/>
      <c r="I44" s="10"/>
      <c r="J44" s="10"/>
      <c r="K44" s="102"/>
      <c r="L44" s="30"/>
      <c r="M44" s="22"/>
      <c r="N44" s="147"/>
      <c r="O44" s="148">
        <v>20</v>
      </c>
      <c r="Q44" s="24">
        <v>10</v>
      </c>
      <c r="R44" s="24"/>
      <c r="S44" s="24"/>
      <c r="T44" s="24"/>
      <c r="U44" s="24"/>
      <c r="V44" s="149"/>
      <c r="W44" s="30">
        <f>SUM(O44:V44)</f>
        <v>30</v>
      </c>
      <c r="X44" s="86">
        <v>2</v>
      </c>
      <c r="Y44" s="30" t="s">
        <v>4</v>
      </c>
      <c r="Z44" s="104">
        <f>SUM(D44:K44)+SUM(O44:V44)</f>
        <v>30</v>
      </c>
      <c r="AA44" s="102">
        <f t="shared" si="7"/>
        <v>2</v>
      </c>
      <c r="AB44" s="329">
        <v>20</v>
      </c>
    </row>
    <row r="45" spans="1:28" ht="30.75" customHeight="1">
      <c r="A45" s="125">
        <v>9</v>
      </c>
      <c r="B45" s="150" t="s">
        <v>127</v>
      </c>
      <c r="C45" s="345" t="s">
        <v>216</v>
      </c>
      <c r="D45" s="73">
        <v>20</v>
      </c>
      <c r="E45" s="8">
        <v>20</v>
      </c>
      <c r="F45" s="8"/>
      <c r="G45" s="8"/>
      <c r="H45" s="8"/>
      <c r="I45" s="8"/>
      <c r="J45" s="8"/>
      <c r="K45" s="151"/>
      <c r="L45" s="15">
        <v>40</v>
      </c>
      <c r="M45" s="9">
        <v>3</v>
      </c>
      <c r="N45" s="15" t="s">
        <v>4</v>
      </c>
      <c r="O45" s="152"/>
      <c r="P45" s="8"/>
      <c r="Q45" s="43"/>
      <c r="R45" s="43"/>
      <c r="S45" s="43"/>
      <c r="T45" s="43"/>
      <c r="U45" s="43"/>
      <c r="V45" s="105"/>
      <c r="W45" s="15">
        <v>0</v>
      </c>
      <c r="X45" s="9">
        <v>0</v>
      </c>
      <c r="Y45" s="9"/>
      <c r="Z45" s="21">
        <v>40</v>
      </c>
      <c r="AA45" s="101">
        <f t="shared" si="7"/>
        <v>3</v>
      </c>
      <c r="AB45" s="330">
        <v>30</v>
      </c>
    </row>
    <row r="46" spans="1:28" ht="25.5" customHeight="1">
      <c r="A46" s="125">
        <v>10</v>
      </c>
      <c r="B46" s="150" t="s">
        <v>128</v>
      </c>
      <c r="C46" s="87" t="s">
        <v>161</v>
      </c>
      <c r="D46" s="73">
        <v>25</v>
      </c>
      <c r="E46" s="8">
        <v>20</v>
      </c>
      <c r="F46" s="8"/>
      <c r="G46" s="8"/>
      <c r="H46" s="8"/>
      <c r="I46" s="8"/>
      <c r="J46" s="8"/>
      <c r="K46" s="151"/>
      <c r="L46" s="15">
        <f>SUM(D46+E46)</f>
        <v>45</v>
      </c>
      <c r="M46" s="9">
        <v>3</v>
      </c>
      <c r="N46" s="9" t="s">
        <v>3</v>
      </c>
      <c r="O46" s="152"/>
      <c r="P46" s="8"/>
      <c r="Q46" s="43"/>
      <c r="R46" s="43"/>
      <c r="S46" s="43"/>
      <c r="T46" s="43"/>
      <c r="U46" s="43"/>
      <c r="V46" s="105"/>
      <c r="W46" s="15">
        <v>0</v>
      </c>
      <c r="X46" s="9">
        <v>0</v>
      </c>
      <c r="Y46" s="9"/>
      <c r="Z46" s="21">
        <f>SUM(L46)</f>
        <v>45</v>
      </c>
      <c r="AA46" s="101">
        <f>SUM(M46)</f>
        <v>3</v>
      </c>
      <c r="AB46" s="330">
        <v>30</v>
      </c>
    </row>
    <row r="47" spans="1:28" ht="24" customHeight="1">
      <c r="A47" s="125">
        <v>11</v>
      </c>
      <c r="B47" s="145" t="s">
        <v>129</v>
      </c>
      <c r="C47" s="87" t="s">
        <v>221</v>
      </c>
      <c r="D47" s="152"/>
      <c r="E47" s="72"/>
      <c r="F47" s="72"/>
      <c r="G47" s="72"/>
      <c r="H47" s="72"/>
      <c r="I47" s="72"/>
      <c r="J47" s="72"/>
      <c r="K47" s="153"/>
      <c r="L47" s="154"/>
      <c r="M47" s="154"/>
      <c r="N47" s="154"/>
      <c r="O47" s="189">
        <v>15</v>
      </c>
      <c r="P47" s="8">
        <v>10</v>
      </c>
      <c r="Q47" s="8"/>
      <c r="R47" s="8"/>
      <c r="S47" s="8"/>
      <c r="T47" s="8"/>
      <c r="U47" s="8"/>
      <c r="V47" s="151"/>
      <c r="W47" s="15">
        <f>SUM(O47+P47)</f>
        <v>25</v>
      </c>
      <c r="X47" s="9">
        <v>2</v>
      </c>
      <c r="Y47" s="15" t="s">
        <v>4</v>
      </c>
      <c r="Z47" s="21">
        <f>SUM(W47)</f>
        <v>25</v>
      </c>
      <c r="AA47" s="101">
        <f>SUM(X47)</f>
        <v>2</v>
      </c>
      <c r="AB47" s="330">
        <v>25</v>
      </c>
    </row>
    <row r="48" spans="1:28" ht="24" customHeight="1">
      <c r="A48" s="153"/>
      <c r="B48" s="95" t="s">
        <v>5</v>
      </c>
      <c r="C48" s="154"/>
      <c r="D48" s="152"/>
      <c r="E48" s="72"/>
      <c r="F48" s="72"/>
      <c r="G48" s="72"/>
      <c r="H48" s="72"/>
      <c r="I48" s="72"/>
      <c r="J48" s="72"/>
      <c r="K48" s="153"/>
      <c r="L48" s="154"/>
      <c r="M48" s="157">
        <f>SUM(M37:M47)</f>
        <v>18</v>
      </c>
      <c r="N48" s="154"/>
      <c r="O48" s="152"/>
      <c r="P48" s="72"/>
      <c r="Q48" s="155"/>
      <c r="R48" s="72"/>
      <c r="S48" s="72"/>
      <c r="T48" s="72"/>
      <c r="U48" s="72"/>
      <c r="V48" s="153"/>
      <c r="W48" s="154"/>
      <c r="X48" s="157">
        <f>SUM(X37:X47)</f>
        <v>12</v>
      </c>
      <c r="Y48" s="154"/>
      <c r="Z48" s="156">
        <f>SUM(Z37:Z47)</f>
        <v>395</v>
      </c>
      <c r="AA48" s="157">
        <f>SUM(AA37:AA47)</f>
        <v>30</v>
      </c>
    </row>
    <row r="49" spans="1:28">
      <c r="F49" s="158"/>
      <c r="Q49" s="158"/>
    </row>
    <row r="50" spans="1:28">
      <c r="F50" s="158"/>
      <c r="Q50" s="158"/>
    </row>
    <row r="51" spans="1:28" ht="14.25">
      <c r="B51" s="31" t="s">
        <v>130</v>
      </c>
      <c r="F51" s="158"/>
      <c r="Q51" s="158"/>
    </row>
    <row r="52" spans="1:28" s="132" customFormat="1" ht="28.5" customHeight="1">
      <c r="A52" s="125">
        <v>1</v>
      </c>
      <c r="B52" s="126" t="s">
        <v>131</v>
      </c>
      <c r="C52" s="108" t="s">
        <v>169</v>
      </c>
      <c r="D52" s="127">
        <v>10</v>
      </c>
      <c r="E52" s="128"/>
      <c r="F52" s="128">
        <v>30</v>
      </c>
      <c r="G52" s="128"/>
      <c r="H52" s="128"/>
      <c r="I52" s="128"/>
      <c r="J52" s="128"/>
      <c r="K52" s="129"/>
      <c r="L52" s="88">
        <f>SUM(D52:K52)</f>
        <v>40</v>
      </c>
      <c r="M52" s="130">
        <v>4</v>
      </c>
      <c r="N52" s="9" t="s">
        <v>3</v>
      </c>
      <c r="O52" s="89"/>
      <c r="P52" s="90"/>
      <c r="Q52" s="13"/>
      <c r="R52" s="90"/>
      <c r="S52" s="90"/>
      <c r="T52" s="90"/>
      <c r="U52" s="90"/>
      <c r="V52" s="98"/>
      <c r="W52" s="88">
        <f>SUM(O52:V52)</f>
        <v>0</v>
      </c>
      <c r="X52" s="130">
        <v>0</v>
      </c>
      <c r="Y52" s="88"/>
      <c r="Z52" s="100">
        <f>SUM(L52)</f>
        <v>40</v>
      </c>
      <c r="AA52" s="129">
        <f>SUM(M52+X52)</f>
        <v>4</v>
      </c>
      <c r="AB52" s="329">
        <v>60</v>
      </c>
    </row>
    <row r="53" spans="1:28" s="132" customFormat="1" ht="30" customHeight="1">
      <c r="A53" s="159">
        <v>2</v>
      </c>
      <c r="B53" s="126" t="s">
        <v>132</v>
      </c>
      <c r="C53" s="108" t="s">
        <v>58</v>
      </c>
      <c r="D53" s="127">
        <v>10</v>
      </c>
      <c r="E53" s="128"/>
      <c r="F53" s="128">
        <v>15</v>
      </c>
      <c r="G53" s="128"/>
      <c r="H53" s="128"/>
      <c r="I53" s="128"/>
      <c r="J53" s="128"/>
      <c r="K53" s="129"/>
      <c r="L53" s="88">
        <f>SUM(D53:K53)</f>
        <v>25</v>
      </c>
      <c r="M53" s="99">
        <v>2</v>
      </c>
      <c r="N53" s="88" t="s">
        <v>4</v>
      </c>
      <c r="O53" s="127">
        <v>20</v>
      </c>
      <c r="P53" s="128"/>
      <c r="Q53" s="128">
        <v>20</v>
      </c>
      <c r="R53" s="90"/>
      <c r="S53" s="90"/>
      <c r="T53" s="90"/>
      <c r="U53" s="90"/>
      <c r="V53" s="98"/>
      <c r="W53" s="88">
        <f>SUM(O53:V53)</f>
        <v>40</v>
      </c>
      <c r="X53" s="99">
        <v>4</v>
      </c>
      <c r="Y53" s="99" t="s">
        <v>3</v>
      </c>
      <c r="Z53" s="100">
        <f>SUM(D53:K53)+SUM(O53:V53)</f>
        <v>65</v>
      </c>
      <c r="AA53" s="129">
        <f>SUM(M53+X53)</f>
        <v>6</v>
      </c>
      <c r="AB53" s="329">
        <v>85</v>
      </c>
    </row>
    <row r="54" spans="1:28" s="132" customFormat="1" ht="27" customHeight="1">
      <c r="A54" s="125">
        <v>3</v>
      </c>
      <c r="B54" s="126" t="s">
        <v>133</v>
      </c>
      <c r="C54" s="108" t="s">
        <v>170</v>
      </c>
      <c r="D54" s="127">
        <v>15</v>
      </c>
      <c r="E54" s="94"/>
      <c r="F54" s="128">
        <v>25</v>
      </c>
      <c r="G54" s="128"/>
      <c r="H54" s="128"/>
      <c r="I54" s="128"/>
      <c r="J54" s="128"/>
      <c r="K54" s="129"/>
      <c r="L54" s="88">
        <f>SUM(D54:K54)</f>
        <v>40</v>
      </c>
      <c r="M54" s="130">
        <v>2</v>
      </c>
      <c r="N54" s="88" t="s">
        <v>4</v>
      </c>
      <c r="O54" s="89"/>
      <c r="P54" s="90"/>
      <c r="Q54" s="90"/>
      <c r="R54" s="89"/>
      <c r="S54" s="90"/>
      <c r="T54" s="90"/>
      <c r="U54" s="90"/>
      <c r="V54" s="98"/>
      <c r="W54" s="88">
        <v>0</v>
      </c>
      <c r="X54" s="99">
        <v>0</v>
      </c>
      <c r="Y54" s="88"/>
      <c r="Z54" s="100">
        <f>SUM(L54)</f>
        <v>40</v>
      </c>
      <c r="AA54" s="129">
        <f>SUM(M54)</f>
        <v>2</v>
      </c>
      <c r="AB54" s="329">
        <v>10</v>
      </c>
    </row>
    <row r="55" spans="1:28" s="132" customFormat="1" ht="26.25" customHeight="1">
      <c r="A55" s="159">
        <v>4</v>
      </c>
      <c r="B55" s="160" t="s">
        <v>134</v>
      </c>
      <c r="C55" s="108" t="s">
        <v>135</v>
      </c>
      <c r="D55" s="127">
        <v>30</v>
      </c>
      <c r="E55" s="128"/>
      <c r="F55" s="128">
        <v>20</v>
      </c>
      <c r="G55" s="128"/>
      <c r="H55" s="128"/>
      <c r="I55" s="128"/>
      <c r="J55" s="128"/>
      <c r="K55" s="161"/>
      <c r="L55" s="88">
        <f>SUM(D55:K55)</f>
        <v>50</v>
      </c>
      <c r="M55" s="130">
        <v>4</v>
      </c>
      <c r="N55" s="99" t="s">
        <v>3</v>
      </c>
      <c r="O55" s="127"/>
      <c r="P55" s="128"/>
      <c r="Q55" s="128"/>
      <c r="R55" s="128"/>
      <c r="S55" s="128"/>
      <c r="T55" s="128"/>
      <c r="U55" s="128"/>
      <c r="V55" s="162"/>
      <c r="W55" s="88">
        <v>0</v>
      </c>
      <c r="X55" s="147">
        <v>0</v>
      </c>
      <c r="Y55" s="99"/>
      <c r="Z55" s="100">
        <v>50</v>
      </c>
      <c r="AA55" s="99">
        <v>4</v>
      </c>
      <c r="AB55" s="329">
        <v>50</v>
      </c>
    </row>
    <row r="56" spans="1:28" s="132" customFormat="1" ht="31.5" customHeight="1">
      <c r="A56" s="125">
        <v>5</v>
      </c>
      <c r="B56" s="126" t="s">
        <v>136</v>
      </c>
      <c r="C56" s="108" t="s">
        <v>239</v>
      </c>
      <c r="D56" s="45">
        <v>15</v>
      </c>
      <c r="E56" s="128"/>
      <c r="F56" s="128">
        <v>15</v>
      </c>
      <c r="G56" s="128"/>
      <c r="H56" s="128"/>
      <c r="I56" s="128"/>
      <c r="J56" s="128"/>
      <c r="K56" s="129"/>
      <c r="L56" s="88">
        <f>SUM(D56:K56)</f>
        <v>30</v>
      </c>
      <c r="M56" s="130">
        <v>2</v>
      </c>
      <c r="N56" s="88" t="s">
        <v>4</v>
      </c>
      <c r="O56" s="12">
        <v>15</v>
      </c>
      <c r="P56" s="90"/>
      <c r="Q56" s="163">
        <v>20</v>
      </c>
      <c r="R56" s="163"/>
      <c r="S56" s="90"/>
      <c r="T56" s="90"/>
      <c r="U56" s="90"/>
      <c r="V56" s="98"/>
      <c r="W56" s="88">
        <f>SUM(O56:V56)</f>
        <v>35</v>
      </c>
      <c r="X56" s="99">
        <v>4</v>
      </c>
      <c r="Y56" s="99" t="s">
        <v>3</v>
      </c>
      <c r="Z56" s="100">
        <f>SUM(D56:K56)+SUM(O56:V56)</f>
        <v>65</v>
      </c>
      <c r="AA56" s="129">
        <v>6</v>
      </c>
      <c r="AB56" s="329">
        <v>85</v>
      </c>
    </row>
    <row r="57" spans="1:28" s="132" customFormat="1" ht="35.25" customHeight="1">
      <c r="A57" s="159">
        <v>6</v>
      </c>
      <c r="B57" s="160" t="s">
        <v>137</v>
      </c>
      <c r="C57" s="108" t="s">
        <v>174</v>
      </c>
      <c r="D57" s="127"/>
      <c r="E57" s="128"/>
      <c r="F57" s="128"/>
      <c r="G57" s="128"/>
      <c r="H57" s="128"/>
      <c r="I57" s="128"/>
      <c r="J57" s="128"/>
      <c r="K57" s="161"/>
      <c r="L57" s="88">
        <v>0</v>
      </c>
      <c r="M57" s="130">
        <v>0</v>
      </c>
      <c r="N57" s="99"/>
      <c r="O57" s="127">
        <v>20</v>
      </c>
      <c r="P57" s="128">
        <v>10</v>
      </c>
      <c r="Q57" s="164"/>
      <c r="R57" s="128"/>
      <c r="S57" s="128"/>
      <c r="T57" s="128"/>
      <c r="U57" s="128"/>
      <c r="V57" s="162"/>
      <c r="W57" s="88">
        <f>SUM(O57:V57)</f>
        <v>30</v>
      </c>
      <c r="X57" s="147">
        <v>2</v>
      </c>
      <c r="Y57" s="88" t="s">
        <v>4</v>
      </c>
      <c r="Z57" s="165">
        <f>SUM(W57)</f>
        <v>30</v>
      </c>
      <c r="AA57" s="99">
        <f>SUM(X57)</f>
        <v>2</v>
      </c>
      <c r="AB57" s="329">
        <v>20</v>
      </c>
    </row>
    <row r="58" spans="1:28" s="132" customFormat="1" ht="22.5" customHeight="1">
      <c r="A58" s="125">
        <v>7</v>
      </c>
      <c r="B58" s="126" t="s">
        <v>138</v>
      </c>
      <c r="C58" s="108" t="s">
        <v>58</v>
      </c>
      <c r="D58" s="127"/>
      <c r="E58" s="128"/>
      <c r="F58" s="128"/>
      <c r="G58" s="128"/>
      <c r="H58" s="128"/>
      <c r="I58" s="128"/>
      <c r="J58" s="128"/>
      <c r="K58" s="161"/>
      <c r="L58" s="88">
        <v>0</v>
      </c>
      <c r="M58" s="130">
        <v>0</v>
      </c>
      <c r="N58" s="99"/>
      <c r="O58" s="127">
        <v>20</v>
      </c>
      <c r="P58" s="128">
        <v>10</v>
      </c>
      <c r="Q58" s="164"/>
      <c r="R58" s="128"/>
      <c r="S58" s="128"/>
      <c r="T58" s="128"/>
      <c r="U58" s="128"/>
      <c r="V58" s="162"/>
      <c r="W58" s="88">
        <f>SUM(O58:V58)</f>
        <v>30</v>
      </c>
      <c r="X58" s="147">
        <v>2</v>
      </c>
      <c r="Y58" s="88" t="s">
        <v>4</v>
      </c>
      <c r="Z58" s="165">
        <f>SUM(W58)</f>
        <v>30</v>
      </c>
      <c r="AA58" s="99">
        <v>2</v>
      </c>
      <c r="AB58" s="329">
        <v>20</v>
      </c>
    </row>
    <row r="59" spans="1:28" s="132" customFormat="1" ht="24" customHeight="1">
      <c r="A59" s="159">
        <v>8</v>
      </c>
      <c r="B59" s="188" t="s">
        <v>164</v>
      </c>
      <c r="C59" s="108" t="s">
        <v>98</v>
      </c>
      <c r="D59" s="127"/>
      <c r="E59" s="128"/>
      <c r="F59" s="128"/>
      <c r="G59" s="128"/>
      <c r="H59" s="128"/>
      <c r="I59" s="128"/>
      <c r="J59" s="128"/>
      <c r="K59" s="161"/>
      <c r="L59" s="88">
        <v>0</v>
      </c>
      <c r="M59" s="130">
        <v>0</v>
      </c>
      <c r="N59" s="99"/>
      <c r="O59" s="127">
        <v>15</v>
      </c>
      <c r="P59" s="128">
        <v>20</v>
      </c>
      <c r="Q59" s="164"/>
      <c r="R59" s="128"/>
      <c r="S59" s="128"/>
      <c r="T59" s="128"/>
      <c r="U59" s="128"/>
      <c r="V59" s="162"/>
      <c r="W59" s="88">
        <f>SUM(O59:V59)</f>
        <v>35</v>
      </c>
      <c r="X59" s="147">
        <v>2</v>
      </c>
      <c r="Y59" s="88" t="s">
        <v>4</v>
      </c>
      <c r="Z59" s="165">
        <f>SUM(W59)</f>
        <v>35</v>
      </c>
      <c r="AA59" s="99">
        <f>SUM(X59)</f>
        <v>2</v>
      </c>
      <c r="AB59" s="329">
        <v>15</v>
      </c>
    </row>
    <row r="60" spans="1:28" s="107" customFormat="1" ht="30" customHeight="1">
      <c r="A60" s="125">
        <v>9</v>
      </c>
      <c r="B60" s="126" t="s">
        <v>139</v>
      </c>
      <c r="C60" s="108" t="s">
        <v>58</v>
      </c>
      <c r="D60" s="127"/>
      <c r="E60" s="133"/>
      <c r="F60" s="128"/>
      <c r="G60" s="128"/>
      <c r="H60" s="128"/>
      <c r="I60" s="128"/>
      <c r="J60" s="128"/>
      <c r="K60" s="129"/>
      <c r="L60" s="88">
        <f>SUM(D60:K60)</f>
        <v>0</v>
      </c>
      <c r="M60" s="130">
        <v>0</v>
      </c>
      <c r="N60" s="88"/>
      <c r="O60" s="89">
        <v>30</v>
      </c>
      <c r="P60" s="90">
        <v>10</v>
      </c>
      <c r="Q60" s="90"/>
      <c r="R60" s="89"/>
      <c r="S60" s="90"/>
      <c r="T60" s="90"/>
      <c r="U60" s="90"/>
      <c r="V60" s="98"/>
      <c r="W60" s="88">
        <f>SUM(O60:V60)</f>
        <v>40</v>
      </c>
      <c r="X60" s="99">
        <v>2</v>
      </c>
      <c r="Y60" s="88" t="s">
        <v>4</v>
      </c>
      <c r="Z60" s="165">
        <f>SUM(D60:K60)+SUM(O60:V60)</f>
        <v>40</v>
      </c>
      <c r="AA60" s="99">
        <f>SUM(X60)</f>
        <v>2</v>
      </c>
      <c r="AB60" s="329">
        <v>10</v>
      </c>
    </row>
    <row r="61" spans="1:28" ht="21" customHeight="1">
      <c r="A61" s="153"/>
      <c r="B61" s="95" t="s">
        <v>5</v>
      </c>
      <c r="C61" s="154"/>
      <c r="D61" s="152"/>
      <c r="E61" s="72"/>
      <c r="F61" s="72"/>
      <c r="G61" s="72"/>
      <c r="H61" s="72"/>
      <c r="I61" s="72"/>
      <c r="J61" s="72"/>
      <c r="K61" s="153"/>
      <c r="L61" s="154"/>
      <c r="M61" s="302">
        <f>SUM(M52:M60)</f>
        <v>14</v>
      </c>
      <c r="N61" s="154"/>
      <c r="O61" s="152"/>
      <c r="P61" s="72"/>
      <c r="Q61" s="72"/>
      <c r="R61" s="72"/>
      <c r="S61" s="72"/>
      <c r="T61" s="72"/>
      <c r="U61" s="72"/>
      <c r="V61" s="153"/>
      <c r="W61" s="154"/>
      <c r="X61" s="157">
        <f>SUM(X52:X60)</f>
        <v>16</v>
      </c>
      <c r="Y61" s="154"/>
      <c r="Z61" s="156">
        <f>SUM(Z52:Z60)</f>
        <v>395</v>
      </c>
      <c r="AA61" s="157">
        <f>SUM(AA52:AA60)</f>
        <v>30</v>
      </c>
    </row>
  </sheetData>
  <mergeCells count="21">
    <mergeCell ref="AB10:AB12"/>
    <mergeCell ref="D27:K27"/>
    <mergeCell ref="O27:V27"/>
    <mergeCell ref="Z10:Z12"/>
    <mergeCell ref="AA10:AA12"/>
    <mergeCell ref="D11:M11"/>
    <mergeCell ref="O11:Y11"/>
    <mergeCell ref="D26:K26"/>
    <mergeCell ref="O26:V26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23622047244094488" right="0.23622047244094488" top="0.94488188976377951" bottom="0.55118110236220474" header="0.31496062992125984" footer="0.31496062992125984"/>
  <pageSetup paperSize="9" scale="61" orientation="landscape" r:id="rId1"/>
  <rowBreaks count="2" manualBreakCount="2">
    <brk id="34" max="28" man="1"/>
    <brk id="80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78"/>
  <sheetViews>
    <sheetView view="pageBreakPreview" zoomScaleSheetLayoutView="100" workbookViewId="0">
      <selection activeCell="D2" sqref="D2"/>
    </sheetView>
  </sheetViews>
  <sheetFormatPr defaultRowHeight="12.75"/>
  <cols>
    <col min="1" max="1" width="5.28515625" customWidth="1"/>
    <col min="2" max="2" width="35.42578125" customWidth="1"/>
    <col min="3" max="3" width="36.85546875" customWidth="1"/>
    <col min="4" max="4" width="9.85546875" customWidth="1"/>
    <col min="5" max="5" width="4.42578125" customWidth="1"/>
    <col min="6" max="6" width="6" customWidth="1"/>
    <col min="7" max="7" width="3.7109375" customWidth="1"/>
    <col min="8" max="8" width="3.42578125" customWidth="1"/>
    <col min="9" max="9" width="3.28515625" customWidth="1"/>
    <col min="10" max="10" width="4.140625" customWidth="1"/>
    <col min="11" max="11" width="4.42578125" customWidth="1"/>
    <col min="12" max="12" width="6.28515625" bestFit="1" customWidth="1"/>
    <col min="13" max="13" width="4" customWidth="1"/>
    <col min="14" max="14" width="9.85546875" customWidth="1"/>
    <col min="15" max="15" width="5.28515625" customWidth="1"/>
    <col min="16" max="16" width="4.140625" customWidth="1"/>
    <col min="17" max="17" width="3.42578125" customWidth="1"/>
    <col min="18" max="18" width="2.7109375" customWidth="1"/>
    <col min="19" max="19" width="2.28515625" customWidth="1"/>
    <col min="20" max="20" width="4.85546875" customWidth="1"/>
    <col min="21" max="21" width="3.7109375" customWidth="1"/>
    <col min="22" max="22" width="3.85546875" customWidth="1"/>
    <col min="23" max="23" width="6.28515625" bestFit="1" customWidth="1"/>
    <col min="24" max="24" width="3.85546875" customWidth="1"/>
    <col min="25" max="25" width="8.140625" customWidth="1"/>
    <col min="26" max="26" width="10.140625" customWidth="1"/>
    <col min="27" max="27" width="8.42578125" style="333" customWidth="1"/>
  </cols>
  <sheetData>
    <row r="1" spans="1:29" ht="20.25" customHeight="1">
      <c r="A1" s="2"/>
      <c r="B1" s="58" t="s">
        <v>10</v>
      </c>
      <c r="C1" s="59" t="s">
        <v>44</v>
      </c>
      <c r="D1" s="42"/>
      <c r="E1" s="42"/>
      <c r="F1" s="46" t="s">
        <v>14</v>
      </c>
      <c r="G1" s="489" t="s">
        <v>23</v>
      </c>
      <c r="H1" s="490"/>
      <c r="I1" s="490"/>
      <c r="J1" s="491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83"/>
    </row>
    <row r="2" spans="1:29" ht="16.5" customHeight="1">
      <c r="A2" s="3"/>
      <c r="B2" s="60" t="s">
        <v>11</v>
      </c>
      <c r="C2" s="61" t="s">
        <v>57</v>
      </c>
      <c r="D2" s="42"/>
      <c r="E2" s="42"/>
      <c r="F2" s="47" t="s">
        <v>15</v>
      </c>
      <c r="G2" s="483" t="s">
        <v>29</v>
      </c>
      <c r="H2" s="484"/>
      <c r="I2" s="484"/>
      <c r="J2" s="48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83"/>
    </row>
    <row r="3" spans="1:29" ht="15.75" customHeight="1">
      <c r="A3" s="3"/>
      <c r="B3" s="60" t="s">
        <v>33</v>
      </c>
      <c r="C3" s="62" t="s">
        <v>45</v>
      </c>
      <c r="D3" s="42"/>
      <c r="E3" s="42"/>
      <c r="F3" s="47" t="s">
        <v>21</v>
      </c>
      <c r="G3" s="483" t="s">
        <v>24</v>
      </c>
      <c r="H3" s="484"/>
      <c r="I3" s="484"/>
      <c r="J3" s="48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83"/>
    </row>
    <row r="4" spans="1:29" ht="18.75" customHeight="1">
      <c r="A4" s="3"/>
      <c r="B4" s="60" t="s">
        <v>38</v>
      </c>
      <c r="C4" s="61" t="s">
        <v>72</v>
      </c>
      <c r="D4" s="42"/>
      <c r="E4" s="42"/>
      <c r="F4" s="47" t="s">
        <v>22</v>
      </c>
      <c r="G4" s="483" t="s">
        <v>25</v>
      </c>
      <c r="H4" s="484"/>
      <c r="I4" s="484"/>
      <c r="J4" s="48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83"/>
    </row>
    <row r="5" spans="1:29" ht="20.25" customHeight="1">
      <c r="A5" s="3"/>
      <c r="B5" s="60" t="s">
        <v>39</v>
      </c>
      <c r="C5" s="62" t="s">
        <v>60</v>
      </c>
      <c r="D5" s="42"/>
      <c r="E5" s="42"/>
      <c r="F5" s="47" t="s">
        <v>18</v>
      </c>
      <c r="G5" s="483" t="s">
        <v>26</v>
      </c>
      <c r="H5" s="484"/>
      <c r="I5" s="484"/>
      <c r="J5" s="48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83"/>
    </row>
    <row r="6" spans="1:29" ht="19.5" customHeight="1">
      <c r="A6" s="3"/>
      <c r="B6" s="60" t="s">
        <v>30</v>
      </c>
      <c r="C6" s="62" t="s">
        <v>43</v>
      </c>
      <c r="D6" s="42"/>
      <c r="E6" s="42"/>
      <c r="F6" s="47" t="s">
        <v>19</v>
      </c>
      <c r="G6" s="483" t="s">
        <v>27</v>
      </c>
      <c r="H6" s="484"/>
      <c r="I6" s="484"/>
      <c r="J6" s="48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83"/>
    </row>
    <row r="7" spans="1:29" ht="17.25" customHeight="1">
      <c r="A7" s="3"/>
      <c r="B7" s="60" t="s">
        <v>12</v>
      </c>
      <c r="C7" s="61" t="s">
        <v>140</v>
      </c>
      <c r="D7" s="42"/>
      <c r="E7" s="42"/>
      <c r="F7" s="47" t="s">
        <v>20</v>
      </c>
      <c r="G7" s="483" t="s">
        <v>6</v>
      </c>
      <c r="H7" s="484"/>
      <c r="I7" s="484"/>
      <c r="J7" s="48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83"/>
    </row>
    <row r="8" spans="1:29" ht="18" customHeight="1" thickBot="1">
      <c r="A8" s="3"/>
      <c r="B8" s="63" t="s">
        <v>13</v>
      </c>
      <c r="C8" s="64" t="s">
        <v>246</v>
      </c>
      <c r="D8" s="42"/>
      <c r="E8" s="42"/>
      <c r="F8" s="48" t="s">
        <v>32</v>
      </c>
      <c r="G8" s="486" t="s">
        <v>28</v>
      </c>
      <c r="H8" s="487"/>
      <c r="I8" s="487"/>
      <c r="J8" s="488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83"/>
    </row>
    <row r="9" spans="1:29" ht="18.75" customHeight="1" thickBot="1">
      <c r="A9" s="3"/>
      <c r="B9" s="4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84"/>
    </row>
    <row r="10" spans="1:29" ht="15" thickBot="1">
      <c r="A10" s="459" t="s">
        <v>0</v>
      </c>
      <c r="B10" s="459" t="s">
        <v>8</v>
      </c>
      <c r="C10" s="460" t="s">
        <v>7</v>
      </c>
      <c r="D10" s="463" t="s">
        <v>1</v>
      </c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9" t="s">
        <v>34</v>
      </c>
      <c r="AA10" s="471" t="s">
        <v>9</v>
      </c>
      <c r="AB10" s="434" t="s">
        <v>171</v>
      </c>
    </row>
    <row r="11" spans="1:29" ht="15" thickBot="1">
      <c r="A11" s="459"/>
      <c r="B11" s="459"/>
      <c r="C11" s="461"/>
      <c r="D11" s="474" t="s">
        <v>141</v>
      </c>
      <c r="E11" s="475"/>
      <c r="F11" s="475"/>
      <c r="G11" s="475"/>
      <c r="H11" s="475"/>
      <c r="I11" s="475"/>
      <c r="J11" s="475"/>
      <c r="K11" s="475"/>
      <c r="L11" s="475"/>
      <c r="M11" s="475"/>
      <c r="N11" s="335"/>
      <c r="O11" s="476" t="s">
        <v>142</v>
      </c>
      <c r="P11" s="475"/>
      <c r="Q11" s="475"/>
      <c r="R11" s="475"/>
      <c r="S11" s="475"/>
      <c r="T11" s="475"/>
      <c r="U11" s="475"/>
      <c r="V11" s="476"/>
      <c r="W11" s="475"/>
      <c r="X11" s="475"/>
      <c r="Y11" s="475"/>
      <c r="Z11" s="470"/>
      <c r="AA11" s="472"/>
      <c r="AB11" s="435"/>
    </row>
    <row r="12" spans="1:29" ht="72.75" customHeight="1" thickBot="1">
      <c r="A12" s="459"/>
      <c r="B12" s="459"/>
      <c r="C12" s="462"/>
      <c r="D12" s="34" t="s">
        <v>14</v>
      </c>
      <c r="E12" s="34" t="s">
        <v>15</v>
      </c>
      <c r="F12" s="34" t="s">
        <v>16</v>
      </c>
      <c r="G12" s="34" t="s">
        <v>17</v>
      </c>
      <c r="H12" s="34" t="s">
        <v>18</v>
      </c>
      <c r="I12" s="34" t="s">
        <v>19</v>
      </c>
      <c r="J12" s="34" t="s">
        <v>20</v>
      </c>
      <c r="K12" s="35" t="s">
        <v>32</v>
      </c>
      <c r="L12" s="34" t="s">
        <v>31</v>
      </c>
      <c r="M12" s="41" t="s">
        <v>2</v>
      </c>
      <c r="N12" s="334" t="s">
        <v>36</v>
      </c>
      <c r="O12" s="34" t="s">
        <v>14</v>
      </c>
      <c r="P12" s="34" t="s">
        <v>15</v>
      </c>
      <c r="Q12" s="34" t="s">
        <v>16</v>
      </c>
      <c r="R12" s="34" t="s">
        <v>17</v>
      </c>
      <c r="S12" s="34" t="s">
        <v>18</v>
      </c>
      <c r="T12" s="34" t="s">
        <v>19</v>
      </c>
      <c r="U12" s="34" t="s">
        <v>20</v>
      </c>
      <c r="V12" s="34" t="s">
        <v>37</v>
      </c>
      <c r="W12" s="34" t="s">
        <v>31</v>
      </c>
      <c r="X12" s="41" t="s">
        <v>2</v>
      </c>
      <c r="Y12" s="334" t="s">
        <v>36</v>
      </c>
      <c r="Z12" s="470"/>
      <c r="AA12" s="473"/>
      <c r="AB12" s="435"/>
      <c r="AC12" s="368"/>
    </row>
    <row r="13" spans="1:29" ht="30" customHeight="1">
      <c r="A13" s="36">
        <v>1</v>
      </c>
      <c r="B13" s="54" t="s">
        <v>143</v>
      </c>
      <c r="C13" s="55" t="s">
        <v>89</v>
      </c>
      <c r="D13" s="7"/>
      <c r="E13" s="23"/>
      <c r="F13" s="8"/>
      <c r="G13" s="8"/>
      <c r="H13" s="8"/>
      <c r="I13" s="8"/>
      <c r="J13" s="8"/>
      <c r="K13" s="11"/>
      <c r="L13" s="15">
        <f>SUM(D13:K13)</f>
        <v>0</v>
      </c>
      <c r="M13" s="20">
        <v>0</v>
      </c>
      <c r="N13" s="15"/>
      <c r="O13" s="122">
        <v>10</v>
      </c>
      <c r="P13" s="91">
        <v>10</v>
      </c>
      <c r="Q13" s="91">
        <v>10</v>
      </c>
      <c r="R13" s="91"/>
      <c r="S13" s="91"/>
      <c r="T13" s="91"/>
      <c r="U13" s="91"/>
      <c r="V13" s="124"/>
      <c r="W13" s="27">
        <f>SUM(O13:V13)</f>
        <v>30</v>
      </c>
      <c r="X13" s="9">
        <v>2</v>
      </c>
      <c r="Y13" s="15" t="s">
        <v>4</v>
      </c>
      <c r="Z13" s="21">
        <f>SUM(D13:K13)+SUM(O13:V13)</f>
        <v>30</v>
      </c>
      <c r="AA13" s="101">
        <f>SUM(M13+X13)</f>
        <v>2</v>
      </c>
      <c r="AB13" s="325">
        <v>20</v>
      </c>
    </row>
    <row r="14" spans="1:29" ht="25.5" customHeight="1">
      <c r="A14" s="125">
        <v>2</v>
      </c>
      <c r="B14" s="50" t="s">
        <v>144</v>
      </c>
      <c r="C14" s="55" t="s">
        <v>145</v>
      </c>
      <c r="D14" s="7"/>
      <c r="E14" s="23"/>
      <c r="F14" s="8"/>
      <c r="G14" s="8"/>
      <c r="H14" s="8"/>
      <c r="I14" s="8"/>
      <c r="J14" s="8"/>
      <c r="K14" s="11"/>
      <c r="L14" s="15">
        <f>SUM(D14:K14)</f>
        <v>0</v>
      </c>
      <c r="M14" s="20">
        <v>0</v>
      </c>
      <c r="N14" s="15"/>
      <c r="O14" s="12">
        <v>30</v>
      </c>
      <c r="P14" s="13"/>
      <c r="Q14" s="13"/>
      <c r="R14" s="12"/>
      <c r="S14" s="13"/>
      <c r="T14" s="13"/>
      <c r="U14" s="13"/>
      <c r="V14" s="14"/>
      <c r="W14" s="15">
        <f>SUM(O14:V14)</f>
        <v>30</v>
      </c>
      <c r="X14" s="9">
        <v>2</v>
      </c>
      <c r="Y14" s="9" t="s">
        <v>3</v>
      </c>
      <c r="Z14" s="21">
        <f>SUM(D14:K14)+SUM(O14:V14)</f>
        <v>30</v>
      </c>
      <c r="AA14" s="101">
        <f>SUM(M14+X14)</f>
        <v>2</v>
      </c>
      <c r="AB14" s="325">
        <v>20</v>
      </c>
    </row>
    <row r="15" spans="1:29" ht="32.25" customHeight="1">
      <c r="A15" s="125">
        <v>3</v>
      </c>
      <c r="B15" s="177" t="s">
        <v>213</v>
      </c>
      <c r="C15" s="371" t="s">
        <v>222</v>
      </c>
      <c r="D15" s="127"/>
      <c r="E15" s="171"/>
      <c r="F15" s="128"/>
      <c r="G15" s="128"/>
      <c r="H15" s="128"/>
      <c r="I15" s="128"/>
      <c r="J15" s="128"/>
      <c r="K15" s="129"/>
      <c r="L15" s="88"/>
      <c r="M15" s="130"/>
      <c r="N15" s="88"/>
      <c r="O15" s="89"/>
      <c r="P15" s="90">
        <v>10</v>
      </c>
      <c r="Q15" s="90"/>
      <c r="R15" s="89"/>
      <c r="S15" s="90"/>
      <c r="T15" s="90"/>
      <c r="U15" s="90"/>
      <c r="V15" s="98"/>
      <c r="W15" s="88">
        <v>10</v>
      </c>
      <c r="X15" s="88">
        <v>1</v>
      </c>
      <c r="Y15" s="88" t="s">
        <v>4</v>
      </c>
      <c r="Z15" s="100">
        <f>SUM(P15)</f>
        <v>10</v>
      </c>
      <c r="AA15" s="349">
        <f>SUM(X15)</f>
        <v>1</v>
      </c>
      <c r="AB15" s="325">
        <v>15</v>
      </c>
    </row>
    <row r="16" spans="1:29" s="393" customFormat="1" ht="15">
      <c r="A16" s="378"/>
      <c r="B16" s="379" t="s">
        <v>146</v>
      </c>
      <c r="C16" s="380"/>
      <c r="D16" s="381"/>
      <c r="E16" s="382"/>
      <c r="F16" s="383"/>
      <c r="G16" s="383"/>
      <c r="H16" s="383"/>
      <c r="I16" s="383"/>
      <c r="J16" s="383"/>
      <c r="K16" s="384"/>
      <c r="L16" s="385"/>
      <c r="M16" s="386"/>
      <c r="N16" s="385"/>
      <c r="O16" s="387"/>
      <c r="P16" s="388"/>
      <c r="Q16" s="388"/>
      <c r="R16" s="387"/>
      <c r="S16" s="388"/>
      <c r="T16" s="388"/>
      <c r="U16" s="388"/>
      <c r="V16" s="389"/>
      <c r="W16" s="385"/>
      <c r="X16" s="390"/>
      <c r="Y16" s="385"/>
      <c r="Z16" s="391"/>
      <c r="AA16" s="391"/>
      <c r="AB16" s="392"/>
    </row>
    <row r="17" spans="1:28" ht="30">
      <c r="A17" s="36">
        <v>4</v>
      </c>
      <c r="B17" s="166" t="s">
        <v>212</v>
      </c>
      <c r="C17" s="55" t="s">
        <v>227</v>
      </c>
      <c r="D17" s="7">
        <v>10</v>
      </c>
      <c r="E17" s="23"/>
      <c r="F17" s="8"/>
      <c r="G17" s="8"/>
      <c r="H17" s="8"/>
      <c r="I17" s="8"/>
      <c r="J17" s="8"/>
      <c r="K17" s="11"/>
      <c r="L17" s="15">
        <f t="shared" ref="L17:L25" si="0">SUM(D17:K17)</f>
        <v>10</v>
      </c>
      <c r="M17" s="20">
        <v>1</v>
      </c>
      <c r="N17" s="15" t="s">
        <v>4</v>
      </c>
      <c r="O17" s="12"/>
      <c r="P17" s="13"/>
      <c r="Q17" s="13"/>
      <c r="R17" s="12"/>
      <c r="S17" s="13"/>
      <c r="T17" s="13"/>
      <c r="U17" s="13"/>
      <c r="V17" s="14"/>
      <c r="W17" s="15">
        <f t="shared" ref="W17:W25" si="1">SUM(O17:V17)</f>
        <v>0</v>
      </c>
      <c r="X17" s="9">
        <v>0</v>
      </c>
      <c r="Y17" s="15"/>
      <c r="Z17" s="21">
        <f>SUM(D17:K17)+SUM(O17:V17)</f>
        <v>10</v>
      </c>
      <c r="AA17" s="101">
        <f t="shared" ref="AA17:AA33" si="2">SUM(M17+X17)</f>
        <v>1</v>
      </c>
      <c r="AB17" s="325">
        <v>15</v>
      </c>
    </row>
    <row r="18" spans="1:28" ht="23.25" customHeight="1">
      <c r="A18" s="36">
        <v>5</v>
      </c>
      <c r="B18" s="166" t="s">
        <v>147</v>
      </c>
      <c r="C18" s="55" t="s">
        <v>211</v>
      </c>
      <c r="D18" s="7"/>
      <c r="E18" s="23"/>
      <c r="F18" s="8"/>
      <c r="G18" s="8"/>
      <c r="H18" s="8"/>
      <c r="I18" s="8"/>
      <c r="J18" s="8"/>
      <c r="K18" s="11"/>
      <c r="L18" s="15">
        <f t="shared" si="0"/>
        <v>0</v>
      </c>
      <c r="M18" s="20">
        <v>0</v>
      </c>
      <c r="N18" s="15"/>
      <c r="O18" s="12">
        <v>10</v>
      </c>
      <c r="P18" s="13"/>
      <c r="Q18" s="13">
        <v>5</v>
      </c>
      <c r="R18" s="12"/>
      <c r="S18" s="13"/>
      <c r="T18" s="13"/>
      <c r="U18" s="13"/>
      <c r="V18" s="14"/>
      <c r="W18" s="15">
        <f t="shared" si="1"/>
        <v>15</v>
      </c>
      <c r="X18" s="9">
        <v>1</v>
      </c>
      <c r="Y18" s="15" t="s">
        <v>4</v>
      </c>
      <c r="Z18" s="21">
        <f>SUM(D18:K18)+SUM(O18:V18)</f>
        <v>15</v>
      </c>
      <c r="AA18" s="101">
        <f t="shared" si="2"/>
        <v>1</v>
      </c>
      <c r="AB18" s="325">
        <v>10</v>
      </c>
    </row>
    <row r="19" spans="1:28" ht="24.75" customHeight="1">
      <c r="A19" s="36">
        <v>6</v>
      </c>
      <c r="B19" s="166" t="s">
        <v>210</v>
      </c>
      <c r="C19" s="55" t="s">
        <v>148</v>
      </c>
      <c r="D19" s="7">
        <v>10</v>
      </c>
      <c r="E19" s="23"/>
      <c r="F19" s="8"/>
      <c r="G19" s="8"/>
      <c r="H19" s="8"/>
      <c r="I19" s="8"/>
      <c r="J19" s="8"/>
      <c r="K19" s="11"/>
      <c r="L19" s="15">
        <f t="shared" si="0"/>
        <v>10</v>
      </c>
      <c r="M19" s="20">
        <v>1</v>
      </c>
      <c r="N19" s="15" t="s">
        <v>4</v>
      </c>
      <c r="O19" s="12"/>
      <c r="P19" s="13"/>
      <c r="Q19" s="13"/>
      <c r="R19" s="12"/>
      <c r="S19" s="13"/>
      <c r="T19" s="13"/>
      <c r="U19" s="13"/>
      <c r="V19" s="14"/>
      <c r="W19" s="15">
        <f t="shared" si="1"/>
        <v>0</v>
      </c>
      <c r="X19" s="9">
        <v>0</v>
      </c>
      <c r="Y19" s="15"/>
      <c r="Z19" s="21">
        <f>SUM(D19:K19)+SUM(O19:V19)</f>
        <v>10</v>
      </c>
      <c r="AA19" s="101">
        <f t="shared" si="2"/>
        <v>1</v>
      </c>
      <c r="AB19" s="325">
        <v>15</v>
      </c>
    </row>
    <row r="20" spans="1:28" ht="30">
      <c r="A20" s="36">
        <v>7</v>
      </c>
      <c r="B20" s="166" t="s">
        <v>209</v>
      </c>
      <c r="C20" s="55" t="s">
        <v>232</v>
      </c>
      <c r="D20" s="7">
        <v>10</v>
      </c>
      <c r="E20" s="23"/>
      <c r="F20" s="8"/>
      <c r="G20" s="8"/>
      <c r="H20" s="8"/>
      <c r="I20" s="8"/>
      <c r="J20" s="8"/>
      <c r="K20" s="11"/>
      <c r="L20" s="15">
        <f t="shared" si="0"/>
        <v>10</v>
      </c>
      <c r="M20" s="20">
        <v>1</v>
      </c>
      <c r="N20" s="15" t="s">
        <v>4</v>
      </c>
      <c r="O20" s="12"/>
      <c r="P20" s="13"/>
      <c r="Q20" s="13"/>
      <c r="R20" s="12"/>
      <c r="S20" s="13"/>
      <c r="T20" s="13"/>
      <c r="U20" s="13"/>
      <c r="V20" s="14"/>
      <c r="W20" s="15">
        <f t="shared" si="1"/>
        <v>0</v>
      </c>
      <c r="X20" s="9">
        <v>0</v>
      </c>
      <c r="Y20" s="15"/>
      <c r="Z20" s="21">
        <f>SUM(D20:K20)+SUM(O20:V20)</f>
        <v>10</v>
      </c>
      <c r="AA20" s="101">
        <f t="shared" si="2"/>
        <v>1</v>
      </c>
      <c r="AB20" s="325">
        <v>15</v>
      </c>
    </row>
    <row r="21" spans="1:28" s="158" customFormat="1" ht="30">
      <c r="A21" s="36">
        <v>8</v>
      </c>
      <c r="B21" s="167" t="s">
        <v>149</v>
      </c>
      <c r="C21" s="168" t="s">
        <v>145</v>
      </c>
      <c r="D21" s="45">
        <v>10</v>
      </c>
      <c r="E21" s="169"/>
      <c r="F21" s="43">
        <v>20</v>
      </c>
      <c r="G21" s="43"/>
      <c r="H21" s="43"/>
      <c r="I21" s="43"/>
      <c r="J21" s="43"/>
      <c r="K21" s="106"/>
      <c r="L21" s="15">
        <f t="shared" si="0"/>
        <v>30</v>
      </c>
      <c r="M21" s="20">
        <v>2</v>
      </c>
      <c r="N21" s="15" t="s">
        <v>4</v>
      </c>
      <c r="O21" s="12"/>
      <c r="P21" s="13"/>
      <c r="Q21" s="13"/>
      <c r="R21" s="13"/>
      <c r="S21" s="13"/>
      <c r="T21" s="13"/>
      <c r="U21" s="13"/>
      <c r="V21" s="14"/>
      <c r="W21" s="15">
        <f t="shared" si="1"/>
        <v>0</v>
      </c>
      <c r="X21" s="9">
        <v>0</v>
      </c>
      <c r="Y21" s="15"/>
      <c r="Z21" s="21">
        <f>SUM(D21:K21)+SUM(O21:V21)</f>
        <v>30</v>
      </c>
      <c r="AA21" s="101">
        <f t="shared" si="2"/>
        <v>2</v>
      </c>
      <c r="AB21" s="325">
        <v>20</v>
      </c>
    </row>
    <row r="22" spans="1:28" s="132" customFormat="1" ht="32.25" customHeight="1">
      <c r="A22" s="125">
        <v>9</v>
      </c>
      <c r="B22" s="367" t="s">
        <v>208</v>
      </c>
      <c r="C22" s="170" t="s">
        <v>233</v>
      </c>
      <c r="D22" s="89">
        <v>10</v>
      </c>
      <c r="E22" s="171"/>
      <c r="F22" s="128"/>
      <c r="G22" s="128"/>
      <c r="H22" s="128"/>
      <c r="I22" s="128"/>
      <c r="J22" s="128"/>
      <c r="K22" s="129"/>
      <c r="L22" s="88">
        <f t="shared" si="0"/>
        <v>10</v>
      </c>
      <c r="M22" s="130">
        <v>1</v>
      </c>
      <c r="N22" s="88" t="s">
        <v>4</v>
      </c>
      <c r="P22" s="90"/>
      <c r="Q22" s="90"/>
      <c r="R22" s="90"/>
      <c r="S22" s="90"/>
      <c r="T22" s="90"/>
      <c r="U22" s="90"/>
      <c r="V22" s="98"/>
      <c r="W22" s="88">
        <f t="shared" si="1"/>
        <v>0</v>
      </c>
      <c r="X22" s="99">
        <v>0</v>
      </c>
      <c r="Y22" s="88"/>
      <c r="Z22" s="100">
        <f>SUM(L22)</f>
        <v>10</v>
      </c>
      <c r="AA22" s="349">
        <f t="shared" si="2"/>
        <v>1</v>
      </c>
      <c r="AB22" s="325">
        <v>15</v>
      </c>
    </row>
    <row r="23" spans="1:28" ht="27.75" customHeight="1">
      <c r="A23" s="36">
        <v>10</v>
      </c>
      <c r="B23" s="50" t="s">
        <v>207</v>
      </c>
      <c r="C23" s="55" t="s">
        <v>219</v>
      </c>
      <c r="D23" s="7"/>
      <c r="E23" s="23"/>
      <c r="F23" s="8"/>
      <c r="G23" s="8"/>
      <c r="H23" s="8"/>
      <c r="I23" s="8"/>
      <c r="J23" s="8"/>
      <c r="K23" s="11"/>
      <c r="L23" s="15">
        <f t="shared" si="0"/>
        <v>0</v>
      </c>
      <c r="M23" s="20">
        <v>0</v>
      </c>
      <c r="N23" s="15"/>
      <c r="O23" s="12">
        <v>10</v>
      </c>
      <c r="P23" s="13"/>
      <c r="Q23" s="13">
        <v>5</v>
      </c>
      <c r="R23" s="24"/>
      <c r="S23" s="13"/>
      <c r="T23" s="13"/>
      <c r="U23" s="13"/>
      <c r="V23" s="14"/>
      <c r="W23" s="15">
        <f t="shared" si="1"/>
        <v>15</v>
      </c>
      <c r="X23" s="9">
        <v>1</v>
      </c>
      <c r="Y23" s="15" t="s">
        <v>4</v>
      </c>
      <c r="Z23" s="21">
        <f>SUM(D23:K23)+SUM(O23:V23)</f>
        <v>15</v>
      </c>
      <c r="AA23" s="101">
        <f t="shared" si="2"/>
        <v>1</v>
      </c>
      <c r="AB23" s="325">
        <v>10</v>
      </c>
    </row>
    <row r="24" spans="1:28" ht="30">
      <c r="A24" s="36">
        <v>11</v>
      </c>
      <c r="B24" s="166" t="s">
        <v>206</v>
      </c>
      <c r="C24" s="55" t="s">
        <v>150</v>
      </c>
      <c r="D24" s="7"/>
      <c r="E24" s="23"/>
      <c r="F24" s="8"/>
      <c r="G24" s="8"/>
      <c r="H24" s="8"/>
      <c r="I24" s="8"/>
      <c r="J24" s="8"/>
      <c r="K24" s="11"/>
      <c r="L24" s="15">
        <f t="shared" si="0"/>
        <v>0</v>
      </c>
      <c r="M24" s="20">
        <v>0</v>
      </c>
      <c r="N24" s="15"/>
      <c r="O24" s="12">
        <v>5</v>
      </c>
      <c r="P24" s="13"/>
      <c r="Q24" s="13">
        <v>10</v>
      </c>
      <c r="R24" s="24"/>
      <c r="S24" s="12"/>
      <c r="T24" s="13"/>
      <c r="U24" s="13"/>
      <c r="V24" s="14"/>
      <c r="W24" s="15">
        <f t="shared" si="1"/>
        <v>15</v>
      </c>
      <c r="X24" s="9">
        <v>1</v>
      </c>
      <c r="Y24" s="15" t="s">
        <v>4</v>
      </c>
      <c r="Z24" s="21">
        <f>SUM(D24:K24)+SUM(O24:V24)</f>
        <v>15</v>
      </c>
      <c r="AA24" s="101">
        <f t="shared" si="2"/>
        <v>1</v>
      </c>
      <c r="AB24" s="325">
        <v>10</v>
      </c>
    </row>
    <row r="25" spans="1:28" ht="30">
      <c r="A25" s="36">
        <v>12</v>
      </c>
      <c r="B25" s="166" t="s">
        <v>205</v>
      </c>
      <c r="C25" s="55" t="s">
        <v>151</v>
      </c>
      <c r="D25" s="7"/>
      <c r="E25" s="23"/>
      <c r="F25" s="8"/>
      <c r="G25" s="8"/>
      <c r="H25" s="8"/>
      <c r="I25" s="8"/>
      <c r="J25" s="8"/>
      <c r="K25" s="11"/>
      <c r="L25" s="15">
        <f t="shared" si="0"/>
        <v>0</v>
      </c>
      <c r="M25" s="20">
        <v>0</v>
      </c>
      <c r="N25" s="15"/>
      <c r="O25" s="12"/>
      <c r="P25" s="13">
        <v>30</v>
      </c>
      <c r="Q25" s="13"/>
      <c r="R25" s="24"/>
      <c r="S25" s="13"/>
      <c r="T25" s="13"/>
      <c r="U25" s="13"/>
      <c r="V25" s="14"/>
      <c r="W25" s="15">
        <f t="shared" si="1"/>
        <v>30</v>
      </c>
      <c r="X25" s="9">
        <v>2</v>
      </c>
      <c r="Y25" s="15" t="s">
        <v>4</v>
      </c>
      <c r="Z25" s="21">
        <f>SUM(D25:K25)+SUM(O25:V25)</f>
        <v>30</v>
      </c>
      <c r="AA25" s="101">
        <f t="shared" si="2"/>
        <v>2</v>
      </c>
      <c r="AB25" s="325">
        <v>20</v>
      </c>
    </row>
    <row r="26" spans="1:28" s="132" customFormat="1" ht="27.75" customHeight="1">
      <c r="A26" s="125">
        <v>13</v>
      </c>
      <c r="B26" s="75" t="s">
        <v>204</v>
      </c>
      <c r="C26" s="170" t="s">
        <v>229</v>
      </c>
      <c r="D26" s="127">
        <v>10</v>
      </c>
      <c r="E26" s="171"/>
      <c r="F26" s="128">
        <v>10</v>
      </c>
      <c r="G26" s="128"/>
      <c r="H26" s="128"/>
      <c r="I26" s="128"/>
      <c r="J26" s="128"/>
      <c r="K26" s="129"/>
      <c r="L26" s="88">
        <v>20</v>
      </c>
      <c r="M26" s="130">
        <v>1</v>
      </c>
      <c r="N26" s="88" t="s">
        <v>4</v>
      </c>
      <c r="O26" s="89"/>
      <c r="P26" s="90"/>
      <c r="Q26" s="90"/>
      <c r="R26" s="97"/>
      <c r="S26" s="90"/>
      <c r="T26" s="90"/>
      <c r="U26" s="90"/>
      <c r="V26" s="98"/>
      <c r="W26" s="88">
        <v>0</v>
      </c>
      <c r="X26" s="99">
        <v>0</v>
      </c>
      <c r="Y26" s="88"/>
      <c r="Z26" s="100">
        <v>20</v>
      </c>
      <c r="AA26" s="349">
        <f t="shared" si="2"/>
        <v>1</v>
      </c>
      <c r="AB26" s="325">
        <v>10</v>
      </c>
    </row>
    <row r="27" spans="1:28" s="132" customFormat="1" ht="30">
      <c r="A27" s="125">
        <v>14</v>
      </c>
      <c r="B27" s="75" t="s">
        <v>203</v>
      </c>
      <c r="C27" s="170" t="s">
        <v>229</v>
      </c>
      <c r="D27" s="127"/>
      <c r="E27" s="171"/>
      <c r="F27" s="128">
        <v>15</v>
      </c>
      <c r="G27" s="128"/>
      <c r="H27" s="128"/>
      <c r="I27" s="128"/>
      <c r="J27" s="128"/>
      <c r="K27" s="129"/>
      <c r="L27" s="88">
        <v>15</v>
      </c>
      <c r="M27" s="130">
        <v>1</v>
      </c>
      <c r="N27" s="88" t="s">
        <v>4</v>
      </c>
      <c r="O27" s="89"/>
      <c r="P27" s="90"/>
      <c r="Q27" s="90"/>
      <c r="R27" s="97"/>
      <c r="S27" s="90"/>
      <c r="T27" s="90"/>
      <c r="U27" s="90"/>
      <c r="V27" s="98"/>
      <c r="W27" s="88">
        <v>0</v>
      </c>
      <c r="X27" s="99">
        <v>0</v>
      </c>
      <c r="Y27" s="88"/>
      <c r="Z27" s="100">
        <v>15</v>
      </c>
      <c r="AA27" s="349">
        <f t="shared" si="2"/>
        <v>1</v>
      </c>
      <c r="AB27" s="325">
        <v>10</v>
      </c>
    </row>
    <row r="28" spans="1:28" s="132" customFormat="1" ht="30.75" customHeight="1">
      <c r="A28" s="36">
        <v>15</v>
      </c>
      <c r="B28" s="75" t="s">
        <v>202</v>
      </c>
      <c r="C28" s="170" t="s">
        <v>223</v>
      </c>
      <c r="D28" s="127">
        <v>5</v>
      </c>
      <c r="E28" s="171"/>
      <c r="F28" s="128">
        <v>10</v>
      </c>
      <c r="G28" s="128"/>
      <c r="H28" s="128"/>
      <c r="I28" s="128"/>
      <c r="J28" s="128"/>
      <c r="K28" s="129"/>
      <c r="L28" s="88">
        <v>15</v>
      </c>
      <c r="M28" s="130">
        <v>1</v>
      </c>
      <c r="N28" s="88" t="s">
        <v>4</v>
      </c>
      <c r="O28" s="89"/>
      <c r="P28" s="90"/>
      <c r="Q28" s="90"/>
      <c r="R28" s="97"/>
      <c r="S28" s="90"/>
      <c r="T28" s="90"/>
      <c r="U28" s="90"/>
      <c r="V28" s="98"/>
      <c r="W28" s="88">
        <v>0</v>
      </c>
      <c r="X28" s="99">
        <v>0</v>
      </c>
      <c r="Y28" s="88"/>
      <c r="Z28" s="100">
        <v>15</v>
      </c>
      <c r="AA28" s="349">
        <f t="shared" si="2"/>
        <v>1</v>
      </c>
      <c r="AB28" s="325">
        <v>10</v>
      </c>
    </row>
    <row r="29" spans="1:28" ht="29.25" customHeight="1">
      <c r="A29" s="36">
        <v>16</v>
      </c>
      <c r="B29" s="369" t="s">
        <v>201</v>
      </c>
      <c r="C29" s="66" t="s">
        <v>172</v>
      </c>
      <c r="D29" s="7"/>
      <c r="E29" s="23"/>
      <c r="F29" s="8"/>
      <c r="G29" s="8"/>
      <c r="H29" s="8"/>
      <c r="I29" s="8"/>
      <c r="J29" s="8"/>
      <c r="K29" s="11"/>
      <c r="L29" s="15">
        <f>SUM(D29:K29)</f>
        <v>0</v>
      </c>
      <c r="M29" s="20">
        <v>0</v>
      </c>
      <c r="N29" s="15"/>
      <c r="O29" s="12">
        <v>15</v>
      </c>
      <c r="P29" s="13">
        <v>15</v>
      </c>
      <c r="Q29" s="13"/>
      <c r="R29" s="24"/>
      <c r="S29" s="13"/>
      <c r="T29" s="13"/>
      <c r="U29" s="13"/>
      <c r="V29" s="14"/>
      <c r="W29" s="15">
        <f>SUM(O29:V29)</f>
        <v>30</v>
      </c>
      <c r="X29" s="9">
        <v>2</v>
      </c>
      <c r="Y29" s="15" t="s">
        <v>4</v>
      </c>
      <c r="Z29" s="21">
        <f>SUM(D29:K29)+SUM(O29:V29)</f>
        <v>30</v>
      </c>
      <c r="AA29" s="101">
        <f t="shared" si="2"/>
        <v>2</v>
      </c>
      <c r="AB29" s="325">
        <v>20</v>
      </c>
    </row>
    <row r="30" spans="1:28" s="132" customFormat="1" ht="30.75" customHeight="1">
      <c r="A30" s="36">
        <v>17</v>
      </c>
      <c r="B30" s="75" t="s">
        <v>200</v>
      </c>
      <c r="C30" s="170" t="s">
        <v>41</v>
      </c>
      <c r="D30" s="127"/>
      <c r="E30" s="171"/>
      <c r="F30" s="128"/>
      <c r="G30" s="128"/>
      <c r="H30" s="128"/>
      <c r="I30" s="128"/>
      <c r="J30" s="128"/>
      <c r="K30" s="129"/>
      <c r="L30" s="88"/>
      <c r="M30" s="130"/>
      <c r="N30" s="88"/>
      <c r="O30" s="89"/>
      <c r="P30" s="90">
        <v>15</v>
      </c>
      <c r="Q30" s="90"/>
      <c r="R30" s="97"/>
      <c r="S30" s="90"/>
      <c r="T30" s="90"/>
      <c r="U30" s="90"/>
      <c r="V30" s="98"/>
      <c r="W30" s="88">
        <v>15</v>
      </c>
      <c r="X30" s="99">
        <v>1</v>
      </c>
      <c r="Y30" s="88" t="s">
        <v>4</v>
      </c>
      <c r="Z30" s="100">
        <v>15</v>
      </c>
      <c r="AA30" s="349">
        <f t="shared" si="2"/>
        <v>1</v>
      </c>
      <c r="AB30" s="325">
        <v>10</v>
      </c>
    </row>
    <row r="31" spans="1:28" s="132" customFormat="1" ht="27" customHeight="1">
      <c r="A31" s="36">
        <v>18</v>
      </c>
      <c r="B31" s="366" t="s">
        <v>199</v>
      </c>
      <c r="C31" s="365" t="s">
        <v>104</v>
      </c>
      <c r="D31" s="127"/>
      <c r="E31" s="94">
        <v>25</v>
      </c>
      <c r="F31" s="128"/>
      <c r="G31" s="128"/>
      <c r="H31" s="128"/>
      <c r="I31" s="128"/>
      <c r="J31" s="128"/>
      <c r="K31" s="134"/>
      <c r="L31" s="88">
        <f>SUM(D31:K31)</f>
        <v>25</v>
      </c>
      <c r="M31" s="130">
        <v>2</v>
      </c>
      <c r="N31" s="88" t="s">
        <v>4</v>
      </c>
      <c r="O31" s="89"/>
      <c r="P31" s="90"/>
      <c r="Q31" s="90"/>
      <c r="R31" s="90"/>
      <c r="S31" s="90"/>
      <c r="T31" s="90"/>
      <c r="U31" s="90"/>
      <c r="V31" s="98"/>
      <c r="W31" s="88">
        <f>SUM(O31:V31)</f>
        <v>0</v>
      </c>
      <c r="X31" s="99">
        <v>0</v>
      </c>
      <c r="Y31" s="88"/>
      <c r="Z31" s="100">
        <f>SUM(D31:K31)+SUM(O31:V31)</f>
        <v>25</v>
      </c>
      <c r="AA31" s="129">
        <f t="shared" si="2"/>
        <v>2</v>
      </c>
      <c r="AB31" s="325">
        <v>25</v>
      </c>
    </row>
    <row r="32" spans="1:28" ht="33.75" customHeight="1">
      <c r="A32" s="36">
        <v>19</v>
      </c>
      <c r="B32" s="364" t="s">
        <v>198</v>
      </c>
      <c r="C32" s="172" t="s">
        <v>240</v>
      </c>
      <c r="D32" s="7"/>
      <c r="F32" s="8"/>
      <c r="G32" s="8"/>
      <c r="H32" s="8"/>
      <c r="I32" s="8"/>
      <c r="J32" s="8"/>
      <c r="K32" s="11"/>
      <c r="L32" s="15"/>
      <c r="M32" s="20"/>
      <c r="N32" s="15"/>
      <c r="O32" s="12"/>
      <c r="P32" s="26">
        <v>25</v>
      </c>
      <c r="Q32" s="13"/>
      <c r="R32" s="13"/>
      <c r="S32" s="13"/>
      <c r="T32" s="13"/>
      <c r="U32" s="13"/>
      <c r="V32" s="14"/>
      <c r="W32" s="15">
        <f>SUM(O32:V32)</f>
        <v>25</v>
      </c>
      <c r="X32" s="9">
        <v>2</v>
      </c>
      <c r="Y32" s="88" t="s">
        <v>4</v>
      </c>
      <c r="Z32" s="21">
        <f>SUM(D32:K32)+SUM(O32:V32)</f>
        <v>25</v>
      </c>
      <c r="AA32" s="11">
        <f t="shared" si="2"/>
        <v>2</v>
      </c>
      <c r="AB32" s="325">
        <v>25</v>
      </c>
    </row>
    <row r="33" spans="1:28" ht="26.25" customHeight="1" thickBot="1">
      <c r="A33" s="36">
        <v>20</v>
      </c>
      <c r="B33" s="50" t="s">
        <v>152</v>
      </c>
      <c r="C33" s="55"/>
      <c r="D33" s="7"/>
      <c r="E33" s="13">
        <v>30</v>
      </c>
      <c r="F33" s="8"/>
      <c r="G33" s="8"/>
      <c r="H33" s="8"/>
      <c r="I33" s="8"/>
      <c r="J33" s="8"/>
      <c r="K33" s="11"/>
      <c r="L33" s="15">
        <f>SUM(D33:K33)</f>
        <v>30</v>
      </c>
      <c r="M33" s="20">
        <v>1</v>
      </c>
      <c r="N33" s="15" t="s">
        <v>4</v>
      </c>
      <c r="O33" s="12"/>
      <c r="P33" s="13">
        <v>30</v>
      </c>
      <c r="Q33" s="13"/>
      <c r="R33" s="13"/>
      <c r="S33" s="13"/>
      <c r="T33" s="13"/>
      <c r="U33" s="13"/>
      <c r="V33" s="14"/>
      <c r="W33" s="15">
        <f>SUM(O33:V33)</f>
        <v>30</v>
      </c>
      <c r="X33" s="9">
        <v>1</v>
      </c>
      <c r="Y33" s="15" t="s">
        <v>4</v>
      </c>
      <c r="Z33" s="21">
        <f>SUM(D33:K33)+SUM(O33:V33)</f>
        <v>60</v>
      </c>
      <c r="AA33" s="101">
        <f t="shared" si="2"/>
        <v>2</v>
      </c>
      <c r="AB33" s="325">
        <v>10</v>
      </c>
    </row>
    <row r="34" spans="1:28" ht="15.75" thickBot="1">
      <c r="A34" s="37"/>
      <c r="B34" s="56" t="s">
        <v>5</v>
      </c>
      <c r="C34" s="57"/>
      <c r="D34" s="16">
        <f t="shared" ref="D34:M34" si="3">SUM(D13:D33)</f>
        <v>65</v>
      </c>
      <c r="E34" s="16">
        <f t="shared" si="3"/>
        <v>55</v>
      </c>
      <c r="F34" s="16">
        <f t="shared" si="3"/>
        <v>55</v>
      </c>
      <c r="G34" s="16">
        <f t="shared" si="3"/>
        <v>0</v>
      </c>
      <c r="H34" s="16">
        <f t="shared" si="3"/>
        <v>0</v>
      </c>
      <c r="I34" s="16">
        <f t="shared" si="3"/>
        <v>0</v>
      </c>
      <c r="J34" s="16">
        <f t="shared" si="3"/>
        <v>0</v>
      </c>
      <c r="K34" s="16">
        <f t="shared" si="3"/>
        <v>0</v>
      </c>
      <c r="L34" s="16">
        <f t="shared" si="3"/>
        <v>175</v>
      </c>
      <c r="M34" s="16">
        <f t="shared" si="3"/>
        <v>12</v>
      </c>
      <c r="N34" s="17"/>
      <c r="O34" s="173">
        <f t="shared" ref="O34:X34" si="4">SUM(O13:O33)</f>
        <v>80</v>
      </c>
      <c r="P34" s="173">
        <f t="shared" si="4"/>
        <v>135</v>
      </c>
      <c r="Q34" s="173">
        <f t="shared" si="4"/>
        <v>30</v>
      </c>
      <c r="R34" s="173">
        <f t="shared" si="4"/>
        <v>0</v>
      </c>
      <c r="S34" s="173">
        <f t="shared" si="4"/>
        <v>0</v>
      </c>
      <c r="T34" s="173">
        <f t="shared" si="4"/>
        <v>0</v>
      </c>
      <c r="U34" s="173">
        <f t="shared" si="4"/>
        <v>0</v>
      </c>
      <c r="V34" s="173">
        <f t="shared" si="4"/>
        <v>0</v>
      </c>
      <c r="W34" s="16">
        <f t="shared" si="4"/>
        <v>245</v>
      </c>
      <c r="X34" s="16">
        <f t="shared" si="4"/>
        <v>16</v>
      </c>
      <c r="Y34" s="16"/>
      <c r="Z34" s="29">
        <f>SUM(Z13:Z33)</f>
        <v>420</v>
      </c>
      <c r="AA34" s="174">
        <f>SUM(AA13:AA33)</f>
        <v>28</v>
      </c>
    </row>
    <row r="35" spans="1:28" ht="21" customHeight="1" thickBot="1">
      <c r="A35" s="38"/>
      <c r="B35" s="52" t="s">
        <v>1</v>
      </c>
      <c r="C35" s="53"/>
      <c r="D35" s="480">
        <f>SUM(D34:K34)</f>
        <v>175</v>
      </c>
      <c r="E35" s="478"/>
      <c r="F35" s="478"/>
      <c r="G35" s="478"/>
      <c r="H35" s="478"/>
      <c r="I35" s="478"/>
      <c r="J35" s="478"/>
      <c r="K35" s="479"/>
      <c r="L35" s="336"/>
      <c r="M35" s="39"/>
      <c r="N35" s="337"/>
      <c r="O35" s="477">
        <f>SUM(O34,P34,Q34,R34,S34,T34,U34,V34)</f>
        <v>245</v>
      </c>
      <c r="P35" s="481"/>
      <c r="Q35" s="481"/>
      <c r="R35" s="481"/>
      <c r="S35" s="481"/>
      <c r="T35" s="481"/>
      <c r="U35" s="481"/>
      <c r="V35" s="482"/>
      <c r="W35" s="336"/>
      <c r="X35" s="336"/>
      <c r="Y35" s="39"/>
      <c r="Z35" s="25"/>
      <c r="AA35" s="175"/>
    </row>
    <row r="36" spans="1:28" ht="35.25" customHeight="1" thickBot="1">
      <c r="A36" s="37"/>
      <c r="B36" s="338" t="s">
        <v>35</v>
      </c>
      <c r="C36" s="51"/>
      <c r="D36" s="466">
        <f>D35-K34</f>
        <v>175</v>
      </c>
      <c r="E36" s="467"/>
      <c r="F36" s="467"/>
      <c r="G36" s="467"/>
      <c r="H36" s="467"/>
      <c r="I36" s="467"/>
      <c r="J36" s="467"/>
      <c r="K36" s="468"/>
      <c r="L36" s="18"/>
      <c r="M36" s="18"/>
      <c r="N36" s="18"/>
      <c r="O36" s="466">
        <f>O35-V34</f>
        <v>245</v>
      </c>
      <c r="P36" s="467"/>
      <c r="Q36" s="467"/>
      <c r="R36" s="467"/>
      <c r="S36" s="467"/>
      <c r="T36" s="467"/>
      <c r="U36" s="467"/>
      <c r="V36" s="468"/>
      <c r="W36" s="18"/>
      <c r="X36" s="18"/>
      <c r="Y36" s="18"/>
      <c r="Z36" s="25"/>
      <c r="AA36" s="176"/>
    </row>
    <row r="39" spans="1:28" ht="15.75">
      <c r="B39" s="136" t="s">
        <v>114</v>
      </c>
      <c r="C39" s="137" t="s">
        <v>115</v>
      </c>
      <c r="D39" s="137" t="s">
        <v>2</v>
      </c>
    </row>
    <row r="40" spans="1:28" ht="15.75">
      <c r="B40" s="136" t="s">
        <v>116</v>
      </c>
      <c r="C40" s="138">
        <f>SUM(Z59)</f>
        <v>490</v>
      </c>
      <c r="D40" s="137">
        <f>SUM(AA59)</f>
        <v>32</v>
      </c>
    </row>
    <row r="41" spans="1:28" ht="31.5">
      <c r="B41" s="187" t="s">
        <v>117</v>
      </c>
      <c r="C41" s="139">
        <f>SUM(Z73)</f>
        <v>490</v>
      </c>
      <c r="D41" s="140">
        <f>SUM(AA73)</f>
        <v>32</v>
      </c>
    </row>
    <row r="44" spans="1:28" ht="28.5" customHeight="1">
      <c r="B44" s="31" t="s">
        <v>118</v>
      </c>
    </row>
    <row r="45" spans="1:28" ht="29.25" customHeight="1">
      <c r="A45" s="125">
        <v>1</v>
      </c>
      <c r="B45" s="177" t="s">
        <v>197</v>
      </c>
      <c r="C45" s="372" t="s">
        <v>214</v>
      </c>
      <c r="D45" s="89">
        <v>20</v>
      </c>
      <c r="E45" s="90">
        <v>20</v>
      </c>
      <c r="F45" s="90"/>
      <c r="G45" s="97"/>
      <c r="H45" s="90"/>
      <c r="I45" s="90"/>
      <c r="J45" s="90"/>
      <c r="K45" s="131"/>
      <c r="L45" s="332">
        <f>SUM(D45:K45)</f>
        <v>40</v>
      </c>
      <c r="M45" s="99">
        <v>3</v>
      </c>
      <c r="N45" s="88" t="s">
        <v>3</v>
      </c>
      <c r="O45" s="90"/>
      <c r="P45" s="97"/>
      <c r="Q45" s="90"/>
      <c r="R45" s="90"/>
      <c r="S45" s="90"/>
      <c r="T45" s="90"/>
      <c r="U45" s="98"/>
      <c r="V45" s="90"/>
      <c r="W45" s="332">
        <f>SUM(P45)</f>
        <v>0</v>
      </c>
      <c r="X45" s="99">
        <v>0</v>
      </c>
      <c r="Y45" s="88"/>
      <c r="Z45" s="100">
        <f>SUM(D45:K45)+SUM(O45:V45)</f>
        <v>40</v>
      </c>
      <c r="AA45" s="99">
        <f>SUM(M45+X45)</f>
        <v>3</v>
      </c>
      <c r="AB45" s="325">
        <v>35</v>
      </c>
    </row>
    <row r="46" spans="1:28" s="132" customFormat="1" ht="48" customHeight="1">
      <c r="A46" s="125">
        <v>2</v>
      </c>
      <c r="B46" s="363" t="s">
        <v>196</v>
      </c>
      <c r="C46" s="108" t="s">
        <v>217</v>
      </c>
      <c r="E46" s="128"/>
      <c r="F46" s="128"/>
      <c r="G46" s="128"/>
      <c r="H46" s="128"/>
      <c r="I46" s="128"/>
      <c r="J46" s="128"/>
      <c r="K46" s="362"/>
      <c r="L46" s="88">
        <f>SUM(D46:K46)</f>
        <v>0</v>
      </c>
      <c r="M46" s="130">
        <v>0</v>
      </c>
      <c r="N46" s="88"/>
      <c r="O46" s="89">
        <v>25</v>
      </c>
      <c r="P46" s="94"/>
      <c r="Q46" s="128"/>
      <c r="R46" s="128"/>
      <c r="S46" s="128"/>
      <c r="T46" s="128"/>
      <c r="U46" s="128"/>
      <c r="V46" s="134"/>
      <c r="W46" s="332">
        <f>SUM(O46:V46)</f>
        <v>25</v>
      </c>
      <c r="X46" s="361">
        <v>2</v>
      </c>
      <c r="Y46" s="88" t="s">
        <v>4</v>
      </c>
      <c r="Z46" s="100">
        <f>SUM(D46:K46)+SUM(O46:V46)</f>
        <v>25</v>
      </c>
      <c r="AA46" s="99">
        <f>SUM(M46+X46)</f>
        <v>2</v>
      </c>
      <c r="AB46" s="325">
        <v>25</v>
      </c>
    </row>
    <row r="47" spans="1:28" ht="35.25" customHeight="1">
      <c r="A47" s="125">
        <v>3</v>
      </c>
      <c r="B47" s="177" t="s">
        <v>153</v>
      </c>
      <c r="C47" s="108" t="s">
        <v>221</v>
      </c>
      <c r="D47" s="127">
        <v>15</v>
      </c>
      <c r="E47" s="171"/>
      <c r="F47" s="128"/>
      <c r="G47" s="128"/>
      <c r="H47" s="128"/>
      <c r="I47" s="128"/>
      <c r="J47" s="128"/>
      <c r="K47" s="129"/>
      <c r="L47" s="88">
        <f>SUM(D47:K47)</f>
        <v>15</v>
      </c>
      <c r="M47" s="130">
        <v>1</v>
      </c>
      <c r="N47" s="88" t="s">
        <v>4</v>
      </c>
      <c r="O47" s="89">
        <v>15</v>
      </c>
      <c r="P47" s="90"/>
      <c r="Q47" s="132"/>
      <c r="R47" s="97"/>
      <c r="S47" s="90"/>
      <c r="T47" s="90"/>
      <c r="U47" s="90"/>
      <c r="V47" s="98"/>
      <c r="W47" s="88">
        <f>SUM(O47:V47)</f>
        <v>15</v>
      </c>
      <c r="X47" s="99">
        <v>1</v>
      </c>
      <c r="Y47" s="88" t="s">
        <v>4</v>
      </c>
      <c r="Z47" s="100">
        <f>SUM(D47:K47)+SUM(O47:V47)</f>
        <v>30</v>
      </c>
      <c r="AA47" s="99">
        <f>SUM(M47+X47)</f>
        <v>2</v>
      </c>
      <c r="AB47" s="325">
        <v>20</v>
      </c>
    </row>
    <row r="48" spans="1:28" s="158" customFormat="1" ht="30">
      <c r="A48" s="125">
        <v>4</v>
      </c>
      <c r="B48" s="177" t="s">
        <v>154</v>
      </c>
      <c r="C48" s="345" t="s">
        <v>216</v>
      </c>
      <c r="D48" s="127"/>
      <c r="E48" s="171"/>
      <c r="F48" s="128"/>
      <c r="G48" s="128"/>
      <c r="H48" s="128"/>
      <c r="I48" s="128"/>
      <c r="J48" s="128"/>
      <c r="K48" s="129"/>
      <c r="L48" s="88">
        <f>SUM(D48:K48)</f>
        <v>0</v>
      </c>
      <c r="M48" s="130">
        <v>0</v>
      </c>
      <c r="N48" s="88"/>
      <c r="O48" s="89">
        <v>20</v>
      </c>
      <c r="P48" s="90"/>
      <c r="Q48" s="90">
        <v>15</v>
      </c>
      <c r="R48" s="97"/>
      <c r="S48" s="90"/>
      <c r="T48" s="90"/>
      <c r="U48" s="90"/>
      <c r="V48" s="98"/>
      <c r="W48" s="88">
        <f>SUM(O48:V48)</f>
        <v>35</v>
      </c>
      <c r="X48" s="99">
        <v>2</v>
      </c>
      <c r="Y48" s="88" t="s">
        <v>4</v>
      </c>
      <c r="Z48" s="100">
        <f>SUM(D48:K48)+SUM(O48:V48)</f>
        <v>35</v>
      </c>
      <c r="AA48" s="99">
        <f>SUM(M48+X48)</f>
        <v>2</v>
      </c>
      <c r="AB48" s="325">
        <v>15</v>
      </c>
    </row>
    <row r="49" spans="1:28" ht="29.25" customHeight="1">
      <c r="A49" s="125">
        <v>5</v>
      </c>
      <c r="B49" s="177" t="s">
        <v>195</v>
      </c>
      <c r="C49" s="345" t="s">
        <v>216</v>
      </c>
      <c r="D49" s="89">
        <v>20</v>
      </c>
      <c r="E49" s="90">
        <v>10</v>
      </c>
      <c r="F49" s="90"/>
      <c r="G49" s="97"/>
      <c r="H49" s="90"/>
      <c r="I49" s="90"/>
      <c r="J49" s="90"/>
      <c r="K49" s="131"/>
      <c r="L49" s="332">
        <f>SUM(D49:E49)</f>
        <v>30</v>
      </c>
      <c r="M49" s="130">
        <v>2</v>
      </c>
      <c r="N49" s="88" t="s">
        <v>4</v>
      </c>
      <c r="O49" s="90"/>
      <c r="P49" s="97"/>
      <c r="Q49" s="90"/>
      <c r="R49" s="90"/>
      <c r="S49" s="90"/>
      <c r="T49" s="90"/>
      <c r="U49" s="98"/>
      <c r="V49" s="90"/>
      <c r="W49" s="88"/>
      <c r="X49" s="99"/>
      <c r="Y49" s="99"/>
      <c r="Z49" s="100">
        <f>SUM(D49:K49)+SUM(O49:V49)</f>
        <v>30</v>
      </c>
      <c r="AA49" s="99">
        <f>SUM(M49+X49)</f>
        <v>2</v>
      </c>
      <c r="AB49" s="325">
        <v>20</v>
      </c>
    </row>
    <row r="50" spans="1:28" ht="30">
      <c r="A50" s="36">
        <v>6</v>
      </c>
      <c r="B50" s="360" t="s">
        <v>155</v>
      </c>
      <c r="C50" s="345" t="s">
        <v>216</v>
      </c>
      <c r="D50" s="152"/>
      <c r="E50" s="8"/>
      <c r="F50" s="8"/>
      <c r="G50" s="8"/>
      <c r="H50" s="8"/>
      <c r="I50" s="8"/>
      <c r="J50" s="8"/>
      <c r="K50" s="11"/>
      <c r="L50" s="15">
        <f>SUM(E50:K50)</f>
        <v>0</v>
      </c>
      <c r="M50" s="20">
        <v>0</v>
      </c>
      <c r="N50" s="15"/>
      <c r="O50" s="73"/>
      <c r="P50" s="13">
        <v>25</v>
      </c>
      <c r="Q50" s="13"/>
      <c r="R50" s="13"/>
      <c r="S50" s="13"/>
      <c r="T50" s="13"/>
      <c r="U50" s="13"/>
      <c r="V50" s="14"/>
      <c r="W50" s="15">
        <f>SUM(P50:V50)</f>
        <v>25</v>
      </c>
      <c r="X50" s="9">
        <v>2</v>
      </c>
      <c r="Y50" s="15" t="s">
        <v>4</v>
      </c>
      <c r="Z50" s="21">
        <f>SUM(E50:K50)+SUM(P50:V50)</f>
        <v>25</v>
      </c>
      <c r="AA50" s="11">
        <f>SUM(X50)</f>
        <v>2</v>
      </c>
      <c r="AB50" s="325">
        <v>5</v>
      </c>
    </row>
    <row r="51" spans="1:28" ht="46.5" customHeight="1">
      <c r="A51" s="125">
        <v>7</v>
      </c>
      <c r="B51" s="360" t="s">
        <v>194</v>
      </c>
      <c r="C51" s="345" t="s">
        <v>193</v>
      </c>
      <c r="D51" s="178"/>
      <c r="E51" s="178">
        <v>25</v>
      </c>
      <c r="F51" s="8"/>
      <c r="G51" s="8"/>
      <c r="H51" s="8"/>
      <c r="I51" s="8"/>
      <c r="J51" s="8"/>
      <c r="K51" s="344"/>
      <c r="L51" s="15">
        <f>SUM(D51:K51)</f>
        <v>25</v>
      </c>
      <c r="M51" s="22">
        <v>2</v>
      </c>
      <c r="N51" s="15" t="s">
        <v>4</v>
      </c>
      <c r="O51" s="12"/>
      <c r="P51" s="13"/>
      <c r="Q51" s="13"/>
      <c r="R51" s="13"/>
      <c r="S51" s="13"/>
      <c r="T51" s="13"/>
      <c r="U51" s="13"/>
      <c r="V51" s="14"/>
      <c r="W51" s="15">
        <f>SUM(O51:V51)</f>
        <v>0</v>
      </c>
      <c r="X51" s="86">
        <v>0</v>
      </c>
      <c r="Y51" s="15"/>
      <c r="Z51" s="21">
        <f>SUM(D51:K51)+SUM(O51:V51)</f>
        <v>25</v>
      </c>
      <c r="AA51" s="11">
        <f>SUM(M51+X51)</f>
        <v>2</v>
      </c>
      <c r="AB51" s="325">
        <v>25</v>
      </c>
    </row>
    <row r="52" spans="1:28" ht="29.25" customHeight="1">
      <c r="A52" s="125">
        <v>8</v>
      </c>
      <c r="B52" s="150" t="s">
        <v>156</v>
      </c>
      <c r="C52" s="345" t="s">
        <v>157</v>
      </c>
      <c r="D52" s="152"/>
      <c r="E52" s="8">
        <v>25</v>
      </c>
      <c r="F52" s="8"/>
      <c r="G52" s="8"/>
      <c r="H52" s="8"/>
      <c r="I52" s="8"/>
      <c r="J52" s="8"/>
      <c r="K52" s="344"/>
      <c r="L52" s="15">
        <f>SUM(E52:K52)</f>
        <v>25</v>
      </c>
      <c r="M52" s="22">
        <v>2</v>
      </c>
      <c r="N52" s="15" t="s">
        <v>4</v>
      </c>
      <c r="O52" s="73"/>
      <c r="P52" s="13"/>
      <c r="Q52" s="13"/>
      <c r="R52" s="13"/>
      <c r="S52" s="13"/>
      <c r="T52" s="13"/>
      <c r="U52" s="13"/>
      <c r="V52" s="14"/>
      <c r="W52" s="15">
        <f>SUM(P52:V52)</f>
        <v>0</v>
      </c>
      <c r="X52" s="86">
        <v>0</v>
      </c>
      <c r="Y52" s="15"/>
      <c r="Z52" s="21">
        <f>SUM(E52:K52)+SUM(P52:V52)</f>
        <v>25</v>
      </c>
      <c r="AA52" s="11">
        <f>SUM(M52+X52)</f>
        <v>2</v>
      </c>
      <c r="AB52" s="325">
        <v>25</v>
      </c>
    </row>
    <row r="53" spans="1:28" ht="30" customHeight="1">
      <c r="A53" s="125">
        <v>9</v>
      </c>
      <c r="B53" s="145" t="s">
        <v>192</v>
      </c>
      <c r="C53" s="345" t="s">
        <v>172</v>
      </c>
      <c r="D53" s="178">
        <v>15</v>
      </c>
      <c r="E53" s="178">
        <v>15</v>
      </c>
      <c r="F53" s="8"/>
      <c r="G53" s="8"/>
      <c r="H53" s="8"/>
      <c r="I53" s="8"/>
      <c r="J53" s="8"/>
      <c r="K53" s="344"/>
      <c r="L53" s="15">
        <f>SUM(D53:K53)</f>
        <v>30</v>
      </c>
      <c r="M53" s="22">
        <v>2</v>
      </c>
      <c r="N53" s="15" t="s">
        <v>4</v>
      </c>
      <c r="O53" s="12"/>
      <c r="P53" s="13"/>
      <c r="Q53" s="13"/>
      <c r="R53" s="13"/>
      <c r="S53" s="13"/>
      <c r="T53" s="13"/>
      <c r="U53" s="13"/>
      <c r="V53" s="14"/>
      <c r="W53" s="15">
        <f>SUM(O53:V53)</f>
        <v>0</v>
      </c>
      <c r="X53" s="86">
        <v>0</v>
      </c>
      <c r="Y53" s="15"/>
      <c r="Z53" s="21">
        <f>SUM(D53:K53)+SUM(O53:V53)</f>
        <v>30</v>
      </c>
      <c r="AA53" s="11">
        <f>SUM(M53+X53)</f>
        <v>2</v>
      </c>
      <c r="AB53" s="325">
        <v>20</v>
      </c>
    </row>
    <row r="54" spans="1:28" ht="30" customHeight="1">
      <c r="A54" s="125">
        <v>10</v>
      </c>
      <c r="B54" s="145" t="s">
        <v>191</v>
      </c>
      <c r="C54" s="345" t="s">
        <v>240</v>
      </c>
      <c r="D54" s="178">
        <v>25</v>
      </c>
      <c r="E54" s="26"/>
      <c r="F54" s="8"/>
      <c r="G54" s="8"/>
      <c r="H54" s="8"/>
      <c r="I54" s="8"/>
      <c r="J54" s="8"/>
      <c r="K54" s="344"/>
      <c r="L54" s="15">
        <f>SUM(D54)</f>
        <v>25</v>
      </c>
      <c r="M54" s="359">
        <v>2</v>
      </c>
      <c r="N54" s="15" t="s">
        <v>4</v>
      </c>
      <c r="O54" s="12"/>
      <c r="P54" s="13"/>
      <c r="Q54" s="13"/>
      <c r="R54" s="13"/>
      <c r="S54" s="13"/>
      <c r="T54" s="13"/>
      <c r="U54" s="13"/>
      <c r="V54" s="14"/>
      <c r="W54" s="15">
        <f>SUM(O54:V54)</f>
        <v>0</v>
      </c>
      <c r="X54" s="86">
        <v>0</v>
      </c>
      <c r="Y54" s="15"/>
      <c r="Z54" s="21">
        <f>SUM(L54)</f>
        <v>25</v>
      </c>
      <c r="AA54" s="358">
        <v>2</v>
      </c>
      <c r="AB54" s="325">
        <v>25</v>
      </c>
    </row>
    <row r="55" spans="1:28" s="132" customFormat="1" ht="30" customHeight="1">
      <c r="A55" s="125">
        <v>11</v>
      </c>
      <c r="B55" s="357" t="s">
        <v>190</v>
      </c>
      <c r="C55" s="108" t="s">
        <v>217</v>
      </c>
      <c r="D55" s="127">
        <v>15</v>
      </c>
      <c r="E55" s="94">
        <v>10</v>
      </c>
      <c r="F55" s="128">
        <v>20</v>
      </c>
      <c r="G55" s="89"/>
      <c r="H55" s="90"/>
      <c r="I55" s="90"/>
      <c r="J55" s="90"/>
      <c r="K55" s="131"/>
      <c r="L55" s="356">
        <f>SUM(D55:K55)</f>
        <v>45</v>
      </c>
      <c r="M55" s="130">
        <v>4</v>
      </c>
      <c r="N55" s="88" t="s">
        <v>3</v>
      </c>
      <c r="P55" s="90"/>
      <c r="Q55" s="90"/>
      <c r="R55" s="90"/>
      <c r="S55" s="90"/>
      <c r="T55" s="90"/>
      <c r="U55" s="90"/>
      <c r="V55" s="98"/>
      <c r="W55" s="332">
        <v>0</v>
      </c>
      <c r="X55" s="147">
        <v>0</v>
      </c>
      <c r="Y55" s="88"/>
      <c r="Z55" s="100">
        <f>SUM(L55)</f>
        <v>45</v>
      </c>
      <c r="AA55" s="314">
        <f>SUM(M55)</f>
        <v>4</v>
      </c>
      <c r="AB55" s="325">
        <v>55</v>
      </c>
    </row>
    <row r="56" spans="1:28" ht="28.5">
      <c r="A56" s="125">
        <v>12</v>
      </c>
      <c r="B56" s="150" t="s">
        <v>158</v>
      </c>
      <c r="C56" s="146" t="s">
        <v>159</v>
      </c>
      <c r="D56" s="73"/>
      <c r="E56" s="8">
        <v>25</v>
      </c>
      <c r="F56" s="8"/>
      <c r="G56" s="8"/>
      <c r="H56" s="8"/>
      <c r="I56" s="8"/>
      <c r="J56" s="8"/>
      <c r="K56" s="355"/>
      <c r="L56" s="15">
        <f>SUM(E56:K56)</f>
        <v>25</v>
      </c>
      <c r="M56" s="22">
        <v>2</v>
      </c>
      <c r="N56" s="15" t="s">
        <v>4</v>
      </c>
      <c r="O56" s="73"/>
      <c r="P56" s="13"/>
      <c r="Q56" s="13"/>
      <c r="R56" s="13"/>
      <c r="S56" s="13"/>
      <c r="T56" s="13"/>
      <c r="U56" s="13"/>
      <c r="V56" s="14"/>
      <c r="W56" s="15">
        <f>SUM(P56:V56)</f>
        <v>0</v>
      </c>
      <c r="X56" s="86">
        <v>0</v>
      </c>
      <c r="Y56" s="88"/>
      <c r="Z56" s="21">
        <f>SUM(E56:K56)+SUM(P56:V56)</f>
        <v>25</v>
      </c>
      <c r="AA56" s="314">
        <f>SUM(M56)</f>
        <v>2</v>
      </c>
      <c r="AB56" s="325">
        <v>25</v>
      </c>
    </row>
    <row r="57" spans="1:28" ht="27.75" customHeight="1">
      <c r="A57" s="125">
        <v>13</v>
      </c>
      <c r="B57" s="354" t="s">
        <v>189</v>
      </c>
      <c r="C57" s="87" t="s">
        <v>69</v>
      </c>
      <c r="D57" s="178"/>
      <c r="E57" s="26">
        <v>10</v>
      </c>
      <c r="F57" s="8"/>
      <c r="G57" s="8"/>
      <c r="H57" s="8"/>
      <c r="I57" s="8"/>
      <c r="J57" s="8"/>
      <c r="K57" s="11"/>
      <c r="L57" s="15">
        <f>SUM(D57:K57)</f>
        <v>10</v>
      </c>
      <c r="M57" s="20">
        <v>1</v>
      </c>
      <c r="N57" s="15" t="s">
        <v>4</v>
      </c>
      <c r="O57" s="73"/>
      <c r="P57" s="13"/>
      <c r="Q57" s="13"/>
      <c r="R57" s="13"/>
      <c r="S57" s="13"/>
      <c r="T57" s="13"/>
      <c r="U57" s="13"/>
      <c r="V57" s="14"/>
      <c r="W57" s="15">
        <f>SUM(P57:V57)</f>
        <v>0</v>
      </c>
      <c r="X57" s="86">
        <v>0</v>
      </c>
      <c r="Y57" s="86"/>
      <c r="Z57" s="86">
        <f>SUM(L57)</f>
        <v>10</v>
      </c>
      <c r="AA57" s="86">
        <f>SUM(M57)</f>
        <v>1</v>
      </c>
      <c r="AB57" s="325">
        <v>15</v>
      </c>
    </row>
    <row r="58" spans="1:28" ht="34.5" customHeight="1">
      <c r="A58" s="125">
        <v>14</v>
      </c>
      <c r="B58" s="341" t="s">
        <v>177</v>
      </c>
      <c r="C58" s="343" t="s">
        <v>176</v>
      </c>
      <c r="D58" s="178"/>
      <c r="E58" s="23"/>
      <c r="F58" s="8"/>
      <c r="G58" s="8"/>
      <c r="H58" s="8"/>
      <c r="I58" s="8"/>
      <c r="J58" s="8"/>
      <c r="K58" s="11"/>
      <c r="L58" s="15">
        <f>SUM(D58:K58)</f>
        <v>0</v>
      </c>
      <c r="M58" s="20">
        <v>0</v>
      </c>
      <c r="N58" s="15"/>
      <c r="O58" s="12"/>
      <c r="P58" s="13"/>
      <c r="Q58" s="13"/>
      <c r="R58" s="13"/>
      <c r="S58" s="13"/>
      <c r="T58" s="13">
        <v>120</v>
      </c>
      <c r="U58" s="13"/>
      <c r="V58" s="14"/>
      <c r="W58" s="15">
        <f>SUM(O58:V58)</f>
        <v>120</v>
      </c>
      <c r="X58" s="9">
        <v>4</v>
      </c>
      <c r="Y58" s="15" t="s">
        <v>4</v>
      </c>
      <c r="Z58" s="21">
        <f>SUM(D58:K58)+SUM(O58:V58)</f>
        <v>120</v>
      </c>
      <c r="AA58" s="11">
        <v>4</v>
      </c>
      <c r="AB58" s="325">
        <v>20</v>
      </c>
    </row>
    <row r="59" spans="1:28" ht="26.25" customHeight="1">
      <c r="A59" s="153"/>
      <c r="B59" s="341" t="s">
        <v>5</v>
      </c>
      <c r="C59" s="154"/>
      <c r="D59" s="152"/>
      <c r="E59" s="72"/>
      <c r="F59" s="72"/>
      <c r="G59" s="72"/>
      <c r="H59" s="72"/>
      <c r="I59" s="72"/>
      <c r="J59" s="72"/>
      <c r="K59" s="153"/>
      <c r="L59" s="154"/>
      <c r="M59" s="157">
        <f>SUM(M45:M58)</f>
        <v>21</v>
      </c>
      <c r="N59" s="154"/>
      <c r="O59" s="152"/>
      <c r="P59" s="72"/>
      <c r="Q59" s="72"/>
      <c r="R59" s="72"/>
      <c r="S59" s="72"/>
      <c r="T59" s="72"/>
      <c r="U59" s="72"/>
      <c r="V59" s="153"/>
      <c r="W59" s="154"/>
      <c r="X59" s="157">
        <f>SUM(X45:X58)</f>
        <v>11</v>
      </c>
      <c r="Y59" s="154"/>
      <c r="Z59" s="339">
        <f>SUM(Z45:Z58)</f>
        <v>490</v>
      </c>
      <c r="AA59" s="157">
        <f>SUM(AA45:AA58)</f>
        <v>32</v>
      </c>
      <c r="AB59" s="325"/>
    </row>
    <row r="60" spans="1:28" ht="33.75" customHeight="1">
      <c r="B60" s="31" t="s">
        <v>130</v>
      </c>
      <c r="AB60" s="132"/>
    </row>
    <row r="61" spans="1:28" ht="30" customHeight="1">
      <c r="A61" s="36">
        <v>1</v>
      </c>
      <c r="B61" s="60" t="s">
        <v>188</v>
      </c>
      <c r="C61" s="87" t="s">
        <v>234</v>
      </c>
      <c r="D61" s="178">
        <v>20</v>
      </c>
      <c r="E61" s="8">
        <v>20</v>
      </c>
      <c r="F61" s="352"/>
      <c r="G61" s="8"/>
      <c r="H61" s="8"/>
      <c r="I61" s="8"/>
      <c r="J61" s="8"/>
      <c r="K61" s="11"/>
      <c r="L61" s="15">
        <f>SUM(D61:K61)</f>
        <v>40</v>
      </c>
      <c r="M61" s="20">
        <v>4</v>
      </c>
      <c r="N61" s="9" t="s">
        <v>3</v>
      </c>
      <c r="O61" s="7"/>
      <c r="P61" s="8"/>
      <c r="Q61" s="8"/>
      <c r="R61" s="43"/>
      <c r="S61" s="43"/>
      <c r="T61" s="43"/>
      <c r="U61" s="43"/>
      <c r="V61" s="105"/>
      <c r="W61" s="15">
        <v>0</v>
      </c>
      <c r="X61" s="20">
        <v>0</v>
      </c>
      <c r="Y61" s="15"/>
      <c r="Z61" s="21">
        <v>40</v>
      </c>
      <c r="AA61" s="179">
        <v>4</v>
      </c>
      <c r="AB61" s="325">
        <v>60</v>
      </c>
    </row>
    <row r="62" spans="1:28" ht="30" customHeight="1">
      <c r="A62" s="36">
        <v>2</v>
      </c>
      <c r="B62" s="353" t="s">
        <v>187</v>
      </c>
      <c r="C62" s="87" t="s">
        <v>234</v>
      </c>
      <c r="D62" s="178">
        <v>30</v>
      </c>
      <c r="E62" s="8">
        <v>35</v>
      </c>
      <c r="F62" s="352"/>
      <c r="G62" s="8"/>
      <c r="H62" s="8"/>
      <c r="I62" s="8"/>
      <c r="J62" s="8"/>
      <c r="K62" s="11"/>
      <c r="L62" s="15">
        <f>SUM(D62:K62)</f>
        <v>65</v>
      </c>
      <c r="M62" s="20">
        <v>5</v>
      </c>
      <c r="N62" s="9" t="s">
        <v>3</v>
      </c>
      <c r="O62" s="7"/>
      <c r="P62" s="26"/>
      <c r="Q62" s="8"/>
      <c r="R62" s="43"/>
      <c r="S62" s="43"/>
      <c r="T62" s="43"/>
      <c r="U62" s="43"/>
      <c r="V62" s="351"/>
      <c r="W62" s="15"/>
      <c r="X62" s="20"/>
      <c r="Y62" s="15"/>
      <c r="Z62" s="21">
        <v>65</v>
      </c>
      <c r="AA62" s="179">
        <v>5</v>
      </c>
      <c r="AB62" s="325">
        <v>60</v>
      </c>
    </row>
    <row r="63" spans="1:28" s="132" customFormat="1" ht="48.75" customHeight="1">
      <c r="A63" s="125">
        <v>3</v>
      </c>
      <c r="B63" s="177" t="s">
        <v>186</v>
      </c>
      <c r="C63" s="108" t="s">
        <v>135</v>
      </c>
      <c r="D63" s="89"/>
      <c r="E63" s="90"/>
      <c r="F63" s="90"/>
      <c r="G63" s="89"/>
      <c r="H63" s="90"/>
      <c r="I63" s="90"/>
      <c r="J63" s="90"/>
      <c r="K63" s="98"/>
      <c r="L63" s="88">
        <f>SUM(D63:K63)</f>
        <v>0</v>
      </c>
      <c r="M63" s="99">
        <v>0</v>
      </c>
      <c r="N63" s="350"/>
      <c r="O63" s="127">
        <v>15</v>
      </c>
      <c r="P63" s="171"/>
      <c r="Q63" s="128">
        <v>15</v>
      </c>
      <c r="R63" s="128"/>
      <c r="S63" s="128"/>
      <c r="T63" s="128"/>
      <c r="U63" s="128"/>
      <c r="V63" s="129"/>
      <c r="W63" s="88">
        <f>SUM(G63:V63)</f>
        <v>30</v>
      </c>
      <c r="X63" s="130">
        <v>2</v>
      </c>
      <c r="Y63" s="88" t="s">
        <v>4</v>
      </c>
      <c r="Z63" s="100">
        <f>SUM(D63:K63)+SUM(G63:V63)</f>
        <v>30</v>
      </c>
      <c r="AA63" s="349">
        <f>SUM(X63)</f>
        <v>2</v>
      </c>
      <c r="AB63" s="325">
        <v>20</v>
      </c>
    </row>
    <row r="64" spans="1:28" ht="28.5" customHeight="1">
      <c r="A64" s="36">
        <v>4</v>
      </c>
      <c r="B64" s="150" t="s">
        <v>160</v>
      </c>
      <c r="C64" s="345" t="s">
        <v>91</v>
      </c>
      <c r="D64" s="152"/>
      <c r="E64" s="8"/>
      <c r="F64" s="8"/>
      <c r="G64" s="8"/>
      <c r="H64" s="8"/>
      <c r="I64" s="8"/>
      <c r="J64" s="8"/>
      <c r="K64" s="11"/>
      <c r="L64" s="15">
        <f>SUM(E64:K64)</f>
        <v>0</v>
      </c>
      <c r="M64" s="20">
        <v>0</v>
      </c>
      <c r="N64" s="15"/>
      <c r="O64" s="45">
        <v>5</v>
      </c>
      <c r="P64" s="13">
        <v>20</v>
      </c>
      <c r="Q64" s="13"/>
      <c r="R64" s="13"/>
      <c r="S64" s="13"/>
      <c r="T64" s="13"/>
      <c r="U64" s="13"/>
      <c r="V64" s="14"/>
      <c r="W64" s="15">
        <f>SUM(O64:V64)</f>
        <v>25</v>
      </c>
      <c r="X64" s="9">
        <v>2</v>
      </c>
      <c r="Y64" s="15" t="s">
        <v>4</v>
      </c>
      <c r="Z64" s="21">
        <f>SUM(W64)</f>
        <v>25</v>
      </c>
      <c r="AA64" s="179">
        <f>SUM(X64)</f>
        <v>2</v>
      </c>
      <c r="AB64" s="325">
        <v>25</v>
      </c>
    </row>
    <row r="65" spans="1:28" s="132" customFormat="1" ht="30" customHeight="1">
      <c r="A65" s="125">
        <v>5</v>
      </c>
      <c r="B65" s="348" t="s">
        <v>185</v>
      </c>
      <c r="C65" s="108" t="s">
        <v>58</v>
      </c>
      <c r="D65" s="347"/>
      <c r="E65" s="128"/>
      <c r="F65" s="128"/>
      <c r="G65" s="128"/>
      <c r="H65" s="128"/>
      <c r="I65" s="128"/>
      <c r="J65" s="128"/>
      <c r="K65" s="129"/>
      <c r="L65" s="88">
        <f>SUM(E65:K65)</f>
        <v>0</v>
      </c>
      <c r="M65" s="130">
        <v>0</v>
      </c>
      <c r="N65" s="88"/>
      <c r="O65" s="127">
        <v>10</v>
      </c>
      <c r="P65" s="90"/>
      <c r="Q65" s="90">
        <v>15</v>
      </c>
      <c r="R65" s="90"/>
      <c r="S65" s="90"/>
      <c r="T65" s="90"/>
      <c r="U65" s="90"/>
      <c r="V65" s="98"/>
      <c r="W65" s="88">
        <v>25</v>
      </c>
      <c r="X65" s="99">
        <v>2</v>
      </c>
      <c r="Y65" s="88" t="s">
        <v>4</v>
      </c>
      <c r="Z65" s="100">
        <v>25</v>
      </c>
      <c r="AA65" s="179">
        <f>SUM(X65)</f>
        <v>2</v>
      </c>
      <c r="AB65" s="325">
        <v>25</v>
      </c>
    </row>
    <row r="66" spans="1:28" s="132" customFormat="1" ht="32.25" customHeight="1">
      <c r="A66" s="125">
        <v>6</v>
      </c>
      <c r="B66" s="348" t="s">
        <v>184</v>
      </c>
      <c r="C66" s="404" t="s">
        <v>238</v>
      </c>
      <c r="D66" s="403">
        <v>15</v>
      </c>
      <c r="E66" s="128">
        <v>25</v>
      </c>
      <c r="F66" s="128"/>
      <c r="G66" s="128"/>
      <c r="H66" s="128"/>
      <c r="I66" s="128"/>
      <c r="J66" s="128"/>
      <c r="K66" s="134"/>
      <c r="L66" s="88">
        <f>SUM(D66:E66)</f>
        <v>40</v>
      </c>
      <c r="M66" s="130">
        <v>3</v>
      </c>
      <c r="N66" s="88" t="s">
        <v>4</v>
      </c>
      <c r="O66" s="127"/>
      <c r="P66" s="90"/>
      <c r="Q66" s="90"/>
      <c r="R66" s="90"/>
      <c r="S66" s="90"/>
      <c r="T66" s="90"/>
      <c r="U66" s="90"/>
      <c r="V66" s="98"/>
      <c r="W66" s="88">
        <f>SUM(P66:V66)</f>
        <v>0</v>
      </c>
      <c r="X66" s="99">
        <v>0</v>
      </c>
      <c r="Y66" s="88"/>
      <c r="Z66" s="100">
        <f>SUM(L66)</f>
        <v>40</v>
      </c>
      <c r="AA66" s="179">
        <f>SUM(M66)</f>
        <v>3</v>
      </c>
      <c r="AB66" s="325">
        <v>35</v>
      </c>
    </row>
    <row r="67" spans="1:28" ht="30" customHeight="1">
      <c r="A67" s="36">
        <v>7</v>
      </c>
      <c r="B67" s="150" t="s">
        <v>183</v>
      </c>
      <c r="C67" s="346" t="s">
        <v>234</v>
      </c>
      <c r="D67" s="178">
        <v>30</v>
      </c>
      <c r="E67" s="26"/>
      <c r="F67" s="8"/>
      <c r="G67" s="8"/>
      <c r="H67" s="8"/>
      <c r="I67" s="8"/>
      <c r="J67" s="8"/>
      <c r="K67" s="344"/>
      <c r="L67" s="15">
        <f>SUM(D67)</f>
        <v>30</v>
      </c>
      <c r="M67" s="20">
        <v>2</v>
      </c>
      <c r="N67" s="15" t="s">
        <v>4</v>
      </c>
      <c r="O67" s="178"/>
      <c r="P67" s="13"/>
      <c r="Q67" s="13"/>
      <c r="R67" s="13"/>
      <c r="S67" s="13"/>
      <c r="T67" s="13"/>
      <c r="U67" s="13"/>
      <c r="V67" s="14"/>
      <c r="W67" s="15"/>
      <c r="X67" s="9"/>
      <c r="Y67" s="15"/>
      <c r="Z67" s="21">
        <f>SUM(D67)</f>
        <v>30</v>
      </c>
      <c r="AA67" s="179">
        <f>SUM(M67)</f>
        <v>2</v>
      </c>
      <c r="AB67" s="325">
        <v>20</v>
      </c>
    </row>
    <row r="68" spans="1:28" ht="34.5" customHeight="1">
      <c r="A68" s="36">
        <v>8</v>
      </c>
      <c r="B68" s="150" t="s">
        <v>182</v>
      </c>
      <c r="C68" s="345" t="s">
        <v>181</v>
      </c>
      <c r="D68" s="178">
        <v>20</v>
      </c>
      <c r="E68" s="26">
        <v>20</v>
      </c>
      <c r="F68" s="8"/>
      <c r="G68" s="8"/>
      <c r="H68" s="8"/>
      <c r="I68" s="8"/>
      <c r="J68" s="8"/>
      <c r="K68" s="344"/>
      <c r="L68" s="15">
        <f>SUM(D68:E68)</f>
        <v>40</v>
      </c>
      <c r="M68" s="20">
        <v>3</v>
      </c>
      <c r="N68" s="9" t="s">
        <v>3</v>
      </c>
      <c r="O68" s="178"/>
      <c r="P68" s="13"/>
      <c r="Q68" s="13"/>
      <c r="R68" s="13"/>
      <c r="S68" s="13"/>
      <c r="T68" s="13"/>
      <c r="U68" s="13"/>
      <c r="V68" s="14"/>
      <c r="W68" s="15"/>
      <c r="X68" s="9"/>
      <c r="Y68" s="15"/>
      <c r="Z68" s="21">
        <f>SUM(L68)</f>
        <v>40</v>
      </c>
      <c r="AA68" s="179">
        <v>3</v>
      </c>
      <c r="AB68" s="325">
        <v>35</v>
      </c>
    </row>
    <row r="69" spans="1:28" ht="34.5" customHeight="1">
      <c r="A69" s="36">
        <v>9</v>
      </c>
      <c r="B69" s="150" t="s">
        <v>180</v>
      </c>
      <c r="C69" s="345" t="s">
        <v>173</v>
      </c>
      <c r="D69" s="178"/>
      <c r="E69" s="26"/>
      <c r="F69" s="8"/>
      <c r="G69" s="8"/>
      <c r="H69" s="8"/>
      <c r="I69" s="8"/>
      <c r="J69" s="8"/>
      <c r="K69" s="344"/>
      <c r="L69" s="15"/>
      <c r="M69" s="20"/>
      <c r="N69" s="15"/>
      <c r="O69" s="178">
        <v>10</v>
      </c>
      <c r="P69" s="13">
        <v>20</v>
      </c>
      <c r="Q69" s="13"/>
      <c r="R69" s="13"/>
      <c r="S69" s="13"/>
      <c r="T69" s="13"/>
      <c r="U69" s="13"/>
      <c r="V69" s="14"/>
      <c r="W69" s="15">
        <v>30</v>
      </c>
      <c r="X69" s="9">
        <v>2</v>
      </c>
      <c r="Y69" s="88" t="s">
        <v>4</v>
      </c>
      <c r="Z69" s="21">
        <f>SUM(O69:P69)</f>
        <v>30</v>
      </c>
      <c r="AA69" s="179">
        <f>SUM(X69)</f>
        <v>2</v>
      </c>
      <c r="AB69" s="325">
        <v>20</v>
      </c>
    </row>
    <row r="70" spans="1:28" ht="34.5" customHeight="1">
      <c r="A70" s="36">
        <v>10</v>
      </c>
      <c r="B70" s="150" t="s">
        <v>179</v>
      </c>
      <c r="C70" s="345" t="s">
        <v>247</v>
      </c>
      <c r="D70" s="178">
        <v>30</v>
      </c>
      <c r="E70" s="26"/>
      <c r="F70" s="8"/>
      <c r="G70" s="8"/>
      <c r="H70" s="8"/>
      <c r="I70" s="8"/>
      <c r="J70" s="8"/>
      <c r="K70" s="344"/>
      <c r="L70" s="15">
        <f>SUM(D70)</f>
        <v>30</v>
      </c>
      <c r="M70" s="20">
        <v>2</v>
      </c>
      <c r="N70" s="15" t="s">
        <v>4</v>
      </c>
      <c r="O70" s="178"/>
      <c r="P70" s="13"/>
      <c r="Q70" s="13"/>
      <c r="R70" s="13"/>
      <c r="S70" s="13"/>
      <c r="T70" s="13"/>
      <c r="U70" s="13"/>
      <c r="V70" s="14"/>
      <c r="W70" s="15"/>
      <c r="X70" s="9"/>
      <c r="Y70" s="15"/>
      <c r="Z70" s="21">
        <f>SUM(L70)</f>
        <v>30</v>
      </c>
      <c r="AA70" s="179">
        <f>SUM(M70)</f>
        <v>2</v>
      </c>
      <c r="AB70" s="325">
        <v>20</v>
      </c>
    </row>
    <row r="71" spans="1:28" ht="34.5" customHeight="1">
      <c r="A71" s="36">
        <v>11</v>
      </c>
      <c r="B71" s="150" t="s">
        <v>178</v>
      </c>
      <c r="C71" s="345" t="s">
        <v>59</v>
      </c>
      <c r="D71" s="178"/>
      <c r="E71" s="26"/>
      <c r="F71" s="8"/>
      <c r="G71" s="8"/>
      <c r="H71" s="8"/>
      <c r="I71" s="8"/>
      <c r="J71" s="8"/>
      <c r="K71" s="344"/>
      <c r="L71" s="15"/>
      <c r="M71" s="20"/>
      <c r="N71" s="15"/>
      <c r="O71" s="178">
        <v>15</v>
      </c>
      <c r="P71" s="13"/>
      <c r="Q71" s="13"/>
      <c r="R71" s="13"/>
      <c r="S71" s="13"/>
      <c r="T71" s="13"/>
      <c r="U71" s="13"/>
      <c r="V71" s="14"/>
      <c r="W71" s="15">
        <v>15</v>
      </c>
      <c r="X71" s="9">
        <v>1</v>
      </c>
      <c r="Y71" s="15" t="s">
        <v>4</v>
      </c>
      <c r="Z71" s="21">
        <f>SUM(O71)</f>
        <v>15</v>
      </c>
      <c r="AA71" s="179">
        <f>SUM(X71)</f>
        <v>1</v>
      </c>
      <c r="AB71" s="325">
        <v>10</v>
      </c>
    </row>
    <row r="72" spans="1:28" ht="34.5" customHeight="1">
      <c r="A72" s="36">
        <v>12</v>
      </c>
      <c r="B72" s="341" t="s">
        <v>177</v>
      </c>
      <c r="C72" s="343" t="s">
        <v>176</v>
      </c>
      <c r="D72" s="178"/>
      <c r="E72" s="26"/>
      <c r="F72" s="8"/>
      <c r="G72" s="8"/>
      <c r="H72" s="8"/>
      <c r="I72" s="8"/>
      <c r="J72" s="8"/>
      <c r="K72" s="11"/>
      <c r="L72" s="15">
        <f>SUM(D72:K72)</f>
        <v>0</v>
      </c>
      <c r="M72" s="20">
        <v>0</v>
      </c>
      <c r="N72" s="15"/>
      <c r="O72" s="12"/>
      <c r="P72" s="13"/>
      <c r="Q72" s="13"/>
      <c r="R72" s="13"/>
      <c r="S72" s="13"/>
      <c r="T72" s="13">
        <v>120</v>
      </c>
      <c r="U72" s="13"/>
      <c r="V72" s="14"/>
      <c r="W72" s="15">
        <f>SUM(O72:V72)</f>
        <v>120</v>
      </c>
      <c r="X72" s="9">
        <v>4</v>
      </c>
      <c r="Y72" s="15" t="s">
        <v>4</v>
      </c>
      <c r="Z72" s="21">
        <f>SUM(D72:K72)+SUM(O72:V72)</f>
        <v>120</v>
      </c>
      <c r="AA72" s="342">
        <v>4</v>
      </c>
      <c r="AB72" s="325">
        <v>20</v>
      </c>
    </row>
    <row r="73" spans="1:28" ht="32.25" customHeight="1">
      <c r="A73" s="153"/>
      <c r="B73" s="341" t="s">
        <v>5</v>
      </c>
      <c r="C73" s="154"/>
      <c r="D73" s="152"/>
      <c r="E73" s="72"/>
      <c r="F73" s="72"/>
      <c r="G73" s="72"/>
      <c r="H73" s="72"/>
      <c r="I73" s="72"/>
      <c r="J73" s="72"/>
      <c r="K73" s="153"/>
      <c r="L73" s="154"/>
      <c r="M73" s="340">
        <f>SUM(M61:M72)</f>
        <v>19</v>
      </c>
      <c r="N73" s="154"/>
      <c r="O73" s="152"/>
      <c r="P73" s="72"/>
      <c r="Q73" s="72"/>
      <c r="R73" s="72"/>
      <c r="S73" s="72"/>
      <c r="T73" s="72"/>
      <c r="U73" s="72"/>
      <c r="V73" s="153"/>
      <c r="W73" s="154"/>
      <c r="X73" s="157">
        <f>SUM(X61:X72)</f>
        <v>13</v>
      </c>
      <c r="Y73" s="154"/>
      <c r="Z73" s="339">
        <f>SUM(Z61:Z72)</f>
        <v>490</v>
      </c>
      <c r="AA73" s="157">
        <f>SUM(AA61:AA72)</f>
        <v>32</v>
      </c>
    </row>
    <row r="78" spans="1:28" ht="15">
      <c r="P78" s="1" t="s">
        <v>40</v>
      </c>
    </row>
  </sheetData>
  <mergeCells count="21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D36:K36"/>
    <mergeCell ref="O36:V36"/>
    <mergeCell ref="Z10:Z12"/>
    <mergeCell ref="AA10:AA12"/>
    <mergeCell ref="AB10:AB12"/>
    <mergeCell ref="D11:M11"/>
    <mergeCell ref="O11:Y11"/>
    <mergeCell ref="D35:K35"/>
    <mergeCell ref="O35:V35"/>
  </mergeCells>
  <printOptions horizontalCentered="1"/>
  <pageMargins left="0.78740157480314965" right="0.23622047244094491" top="0.35433070866141736" bottom="0.15748031496062992" header="0.31496062992125984" footer="0.31496062992125984"/>
  <pageSetup paperSize="9" scale="52" orientation="landscape" r:id="rId1"/>
  <rowBreaks count="1" manualBreakCount="1">
    <brk id="42" max="28" man="1"/>
  </rowBreaks>
  <colBreaks count="1" manualBreakCount="1">
    <brk id="29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Opiekunowie lat</vt:lpstr>
      <vt:lpstr>I rok ZP (2020-2021)</vt:lpstr>
      <vt:lpstr>II rok ZP (2021-2022)</vt:lpstr>
      <vt:lpstr>III rok ZP (2022-2023)</vt:lpstr>
      <vt:lpstr>'II rok ZP (2021-2022)'!Obszar_wydruku</vt:lpstr>
      <vt:lpstr>'III rok ZP (2022-2023)'!Obszar_wydruku</vt:lpstr>
      <vt:lpstr>'Opiekunowie lat'!Obszar_wydruku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Katarzyna Kociszewska</cp:lastModifiedBy>
  <cp:lastPrinted>2020-08-06T11:22:45Z</cp:lastPrinted>
  <dcterms:created xsi:type="dcterms:W3CDTF">1997-02-26T13:46:56Z</dcterms:created>
  <dcterms:modified xsi:type="dcterms:W3CDTF">2020-10-21T10:08:04Z</dcterms:modified>
</cp:coreProperties>
</file>