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kociszewsk\Desktop\"/>
    </mc:Choice>
  </mc:AlternateContent>
  <bookViews>
    <workbookView xWindow="0" yWindow="0" windowWidth="20490" windowHeight="9045" tabRatio="689"/>
  </bookViews>
  <sheets>
    <sheet name="Opiekunowie lat" sheetId="22" r:id="rId1"/>
    <sheet name="I rok D II st (2020-2021)" sheetId="33" r:id="rId2"/>
    <sheet name="II rok D II st (2021-2022)" sheetId="37" r:id="rId3"/>
  </sheets>
  <definedNames>
    <definedName name="_xlnm.Print_Area" localSheetId="2">'II rok D II st (2021-2022)'!$A$1:$AB$53</definedName>
    <definedName name="_xlnm.Print_Area" localSheetId="0">'Opiekunowie lat'!$A$1:$L$44</definedName>
  </definedNames>
  <calcPr calcId="162913"/>
</workbook>
</file>

<file path=xl/calcChain.xml><?xml version="1.0" encoding="utf-8"?>
<calcChain xmlns="http://schemas.openxmlformats.org/spreadsheetml/2006/main">
  <c r="W31" i="33" l="1"/>
  <c r="W30" i="33"/>
  <c r="W45" i="33" l="1"/>
  <c r="P34" i="37" l="1"/>
  <c r="L13" i="37" l="1"/>
  <c r="W13" i="37"/>
  <c r="Z13" i="37"/>
  <c r="AA13" i="37"/>
  <c r="L14" i="37"/>
  <c r="W14" i="37"/>
  <c r="Z14" i="37"/>
  <c r="AA14" i="37"/>
  <c r="L15" i="37"/>
  <c r="W15" i="37"/>
  <c r="Z15" i="37"/>
  <c r="AA15" i="37"/>
  <c r="W16" i="37"/>
  <c r="Z16" i="37"/>
  <c r="AA16" i="37"/>
  <c r="L17" i="37"/>
  <c r="W17" i="37"/>
  <c r="Z17" i="37"/>
  <c r="AA17" i="37"/>
  <c r="L18" i="37"/>
  <c r="W18" i="37"/>
  <c r="Z18" i="37"/>
  <c r="AA18" i="37"/>
  <c r="L19" i="37"/>
  <c r="W19" i="37"/>
  <c r="Z19" i="37"/>
  <c r="AA19" i="37"/>
  <c r="L20" i="37"/>
  <c r="W20" i="37"/>
  <c r="Z20" i="37"/>
  <c r="AA20" i="37"/>
  <c r="L21" i="37"/>
  <c r="W21" i="37"/>
  <c r="Z21" i="37"/>
  <c r="AA21" i="37"/>
  <c r="L22" i="37"/>
  <c r="W22" i="37"/>
  <c r="Z22" i="37"/>
  <c r="AA22" i="37"/>
  <c r="L23" i="37"/>
  <c r="W23" i="37"/>
  <c r="Z23" i="37"/>
  <c r="AA23" i="37"/>
  <c r="L24" i="37"/>
  <c r="W24" i="37"/>
  <c r="Z24" i="37"/>
  <c r="AA24" i="37"/>
  <c r="L25" i="37"/>
  <c r="W25" i="37"/>
  <c r="Z25" i="37"/>
  <c r="AA25" i="37"/>
  <c r="L26" i="37"/>
  <c r="Z26" i="37"/>
  <c r="AA26" i="37"/>
  <c r="W27" i="37"/>
  <c r="Z27" i="37"/>
  <c r="AA27" i="37"/>
  <c r="L29" i="37"/>
  <c r="W29" i="37"/>
  <c r="Z29" i="37"/>
  <c r="AA29" i="37"/>
  <c r="L30" i="37"/>
  <c r="W30" i="37"/>
  <c r="Z30" i="37"/>
  <c r="AA30" i="37"/>
  <c r="L32" i="37"/>
  <c r="W32" i="37"/>
  <c r="Z32" i="37" s="1"/>
  <c r="AA32" i="37"/>
  <c r="L33" i="37"/>
  <c r="W33" i="37"/>
  <c r="Z33" i="37" s="1"/>
  <c r="AA33" i="37"/>
  <c r="L28" i="37"/>
  <c r="W28" i="37"/>
  <c r="Z28" i="37" s="1"/>
  <c r="AA28" i="37"/>
  <c r="D34" i="37"/>
  <c r="E34" i="37"/>
  <c r="F34" i="37"/>
  <c r="G34" i="37"/>
  <c r="H34" i="37"/>
  <c r="I34" i="37"/>
  <c r="J34" i="37"/>
  <c r="K34" i="37"/>
  <c r="M34" i="37"/>
  <c r="O34" i="37"/>
  <c r="Q34" i="37"/>
  <c r="R34" i="37"/>
  <c r="S34" i="37"/>
  <c r="T34" i="37"/>
  <c r="U34" i="37"/>
  <c r="V34" i="37"/>
  <c r="X34" i="37"/>
  <c r="AA35" i="37"/>
  <c r="AA36" i="37"/>
  <c r="L42" i="37"/>
  <c r="W42" i="37"/>
  <c r="Z42" i="37"/>
  <c r="AA42" i="37"/>
  <c r="L43" i="37"/>
  <c r="W43" i="37"/>
  <c r="Z43" i="37"/>
  <c r="AA43" i="37"/>
  <c r="L44" i="37"/>
  <c r="W44" i="37"/>
  <c r="Z44" i="37"/>
  <c r="AA44" i="37"/>
  <c r="L45" i="37"/>
  <c r="W45" i="37"/>
  <c r="Z45" i="37"/>
  <c r="AA45" i="37"/>
  <c r="L46" i="37"/>
  <c r="W46" i="37"/>
  <c r="Z46" i="37"/>
  <c r="AA46" i="37"/>
  <c r="L47" i="37"/>
  <c r="W47" i="37"/>
  <c r="Z47" i="37"/>
  <c r="AA47" i="37"/>
  <c r="L48" i="37"/>
  <c r="W48" i="37"/>
  <c r="Z48" i="37"/>
  <c r="AA48" i="37"/>
  <c r="L49" i="37"/>
  <c r="W49" i="37"/>
  <c r="Z49" i="37"/>
  <c r="AA49" i="37"/>
  <c r="AA34" i="37" l="1"/>
  <c r="D35" i="37"/>
  <c r="D36" i="37" s="1"/>
  <c r="W34" i="37"/>
  <c r="L34" i="37"/>
  <c r="Z34" i="37"/>
  <c r="O35" i="37"/>
  <c r="O36" i="37" l="1"/>
  <c r="W35" i="37"/>
  <c r="AA48" i="33" l="1"/>
  <c r="Z48" i="33"/>
  <c r="W48" i="33"/>
  <c r="AA47" i="33"/>
  <c r="Z47" i="33"/>
  <c r="W47" i="33"/>
  <c r="AA46" i="33"/>
  <c r="Z46" i="33"/>
  <c r="W46" i="33"/>
  <c r="AA45" i="33"/>
  <c r="Z45" i="33"/>
  <c r="AA44" i="33"/>
  <c r="Z44" i="33"/>
  <c r="L44" i="33"/>
  <c r="AA43" i="33"/>
  <c r="Z43" i="33"/>
  <c r="L43" i="33"/>
  <c r="AA42" i="33"/>
  <c r="Z42" i="33"/>
  <c r="L42" i="33"/>
  <c r="AA41" i="33"/>
  <c r="Z41" i="33"/>
  <c r="L41" i="33"/>
  <c r="AA34" i="33"/>
  <c r="AA33" i="33"/>
  <c r="X32" i="33"/>
  <c r="V32" i="33"/>
  <c r="U32" i="33"/>
  <c r="T32" i="33"/>
  <c r="S32" i="33"/>
  <c r="R32" i="33"/>
  <c r="Q32" i="33"/>
  <c r="P32" i="33"/>
  <c r="O32" i="33"/>
  <c r="M32" i="33"/>
  <c r="AA32" i="33" s="1"/>
  <c r="K32" i="33"/>
  <c r="J32" i="33"/>
  <c r="I32" i="33"/>
  <c r="H32" i="33"/>
  <c r="G32" i="33"/>
  <c r="F32" i="33"/>
  <c r="E32" i="33"/>
  <c r="D32" i="33"/>
  <c r="Z31" i="33"/>
  <c r="Z30" i="33"/>
  <c r="AA28" i="33"/>
  <c r="Z28" i="33"/>
  <c r="W28" i="33"/>
  <c r="L28" i="33"/>
  <c r="AA27" i="33"/>
  <c r="Z27" i="33"/>
  <c r="W27" i="33"/>
  <c r="L27" i="33"/>
  <c r="AA26" i="33"/>
  <c r="Z26" i="33"/>
  <c r="W26" i="33"/>
  <c r="L26" i="33"/>
  <c r="AA25" i="33"/>
  <c r="Z25" i="33"/>
  <c r="W25" i="33"/>
  <c r="L25" i="33"/>
  <c r="AA24" i="33"/>
  <c r="Z24" i="33"/>
  <c r="W24" i="33"/>
  <c r="L24" i="33"/>
  <c r="AA23" i="33"/>
  <c r="Z23" i="33"/>
  <c r="W23" i="33"/>
  <c r="L23" i="33"/>
  <c r="AA22" i="33"/>
  <c r="Z22" i="33"/>
  <c r="W22" i="33"/>
  <c r="L22" i="33"/>
  <c r="AA21" i="33"/>
  <c r="Z21" i="33"/>
  <c r="W21" i="33"/>
  <c r="L21" i="33"/>
  <c r="AA20" i="33"/>
  <c r="Z20" i="33"/>
  <c r="W20" i="33"/>
  <c r="L20" i="33"/>
  <c r="AA19" i="33"/>
  <c r="Z19" i="33"/>
  <c r="W19" i="33"/>
  <c r="L19" i="33"/>
  <c r="AA18" i="33"/>
  <c r="Z18" i="33"/>
  <c r="W18" i="33"/>
  <c r="L18" i="33"/>
  <c r="AA17" i="33"/>
  <c r="Z17" i="33"/>
  <c r="W17" i="33"/>
  <c r="L17" i="33"/>
  <c r="AA16" i="33"/>
  <c r="Z16" i="33"/>
  <c r="W16" i="33"/>
  <c r="L16" i="33"/>
  <c r="AA15" i="33"/>
  <c r="Z15" i="33"/>
  <c r="W15" i="33"/>
  <c r="L15" i="33"/>
  <c r="AA14" i="33"/>
  <c r="Z14" i="33"/>
  <c r="W14" i="33"/>
  <c r="L14" i="33"/>
  <c r="AA13" i="33"/>
  <c r="Z13" i="33"/>
  <c r="W13" i="33"/>
  <c r="L13" i="33"/>
  <c r="W32" i="33" l="1"/>
  <c r="L32" i="33"/>
  <c r="Z32" i="33"/>
  <c r="O33" i="33"/>
  <c r="W33" i="33" s="1"/>
  <c r="D33" i="33"/>
  <c r="D34" i="33" l="1"/>
  <c r="Z33" i="33"/>
  <c r="O34" i="33"/>
  <c r="Z34" i="33" l="1"/>
</calcChain>
</file>

<file path=xl/sharedStrings.xml><?xml version="1.0" encoding="utf-8"?>
<sst xmlns="http://schemas.openxmlformats.org/spreadsheetml/2006/main" count="371" uniqueCount="152">
  <si>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</si>
  <si>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</si>
  <si>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</si>
  <si>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</si>
  <si>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</si>
  <si>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</si>
  <si>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</si>
  <si>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</si>
  <si>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</si>
  <si>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</si>
  <si>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</si>
  <si>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</si>
  <si>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</si>
  <si>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</si>
  <si>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</si>
  <si>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</si>
  <si>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</si>
  <si>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</si>
  <si>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</si>
  <si>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</si>
  <si>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</si>
  <si>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</si>
  <si>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</si>
  <si>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</si>
  <si>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</si>
  <si>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</si>
  <si>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</si>
  <si>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</si>
  <si>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</si>
  <si>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</si>
  <si>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</si>
  <si>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</si>
  <si>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</si>
  <si>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</si>
  <si>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</si>
  <si>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</si>
  <si>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</si>
  <si>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</si>
  <si>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</si>
  <si>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</si>
  <si>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</si>
  <si>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</si>
  <si>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</si>
  <si>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</si>
  <si>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</si>
  <si>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</si>
  <si>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</si>
  <si>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</si>
  <si>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</si>
  <si>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</si>
  <si>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</si>
  <si>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</si>
  <si>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</si>
  <si>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</si>
  <si>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</si>
  <si>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</si>
  <si>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</si>
  <si>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</si>
  <si>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prof. dr hab. n. med. Anna Jegier</t>
  </si>
  <si>
    <t>OPIEKUNOWIE POSZCZEGÓLNYCH LAT</t>
  </si>
  <si>
    <t>WYDZIAŁU NAUK O ZDROWIU</t>
  </si>
  <si>
    <t>INFORMATOR</t>
  </si>
  <si>
    <t>II stop. stacjonarne</t>
  </si>
  <si>
    <t>prof. dr hab. n. med. Marlena Juszczak</t>
  </si>
  <si>
    <t>dr n. med. Małgorzata Godala</t>
  </si>
  <si>
    <t>dr n. hum. Agnieszka Pawlak</t>
  </si>
  <si>
    <t>prof. dr hab. n. med. Ewa Brzezińska-Błaszczyk</t>
  </si>
  <si>
    <t xml:space="preserve">Język obcy </t>
  </si>
  <si>
    <t>Do wyboru:</t>
  </si>
  <si>
    <t>Samokształcenie</t>
  </si>
  <si>
    <t>Planowanie kariery zawodowej</t>
  </si>
  <si>
    <t>Fakultet</t>
  </si>
  <si>
    <t>Dietetyka</t>
  </si>
  <si>
    <t>prof. dr hab. n. med. Ludmiła Żylińska</t>
  </si>
  <si>
    <t xml:space="preserve">Żywienie człowieka </t>
  </si>
  <si>
    <t>dr n. med. Elżbieta Trafalska</t>
  </si>
  <si>
    <t>prof. dr hab. n. med.  Irena  Maniecka - Bryła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</si>
  <si>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</si>
  <si>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</si>
  <si>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</si>
  <si>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</si>
  <si>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</si>
  <si>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</si>
  <si>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</si>
  <si>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</si>
  <si>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</si>
  <si>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</si>
  <si>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</si>
  <si>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</si>
  <si>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</si>
  <si>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</si>
  <si>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</si>
  <si>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</si>
  <si>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prof. dr hab. n. med. Jan Chojnacki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</si>
  <si>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</si>
  <si>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</si>
  <si>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</si>
  <si>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>prof. dr hab. n. med. Marek Kowalski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</si>
  <si>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</si>
  <si>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</si>
  <si>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</si>
  <si>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</si>
  <si>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r>
      <t>Stres i strategie radzenia sobie ze stresem</t>
    </r>
    <r>
      <rPr>
        <sz val="11"/>
        <color theme="1"/>
        <rFont val="Times New Roman"/>
        <family val="1"/>
        <charset val="238"/>
      </rPr>
      <t xml:space="preserve"> </t>
    </r>
  </si>
  <si>
    <t>Żywienie kliniczne u osób przygotowujących się do wzmożonego wysiłku fizycznego</t>
  </si>
  <si>
    <t xml:space="preserve">Homeostaza układu pokarmowego a odporność </t>
  </si>
  <si>
    <t xml:space="preserve">Ekonomia w profilaktyce zdrowia </t>
  </si>
  <si>
    <t xml:space="preserve">Biochemiczne aspekty starzenia </t>
  </si>
  <si>
    <t>Postępowanie żywieniowe w zespołach niewydolności jelit</t>
  </si>
  <si>
    <t>dr n.med. Anna Klimczak-Bitner</t>
  </si>
  <si>
    <t>Suplementacja. Warzywa i owoce jako źródło witamin.</t>
  </si>
  <si>
    <t>Nadwrażliwość i alergie pokarmowe</t>
  </si>
  <si>
    <t>Interakcje leków z żywnością</t>
  </si>
  <si>
    <t>Podstawy prawne prowadzenia właśnej działalności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</si>
  <si>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</si>
  <si>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</si>
  <si>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</si>
  <si>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</si>
  <si>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</si>
  <si>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</si>
  <si>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</si>
  <si>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</si>
  <si>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</si>
  <si>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</si>
  <si>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</si>
  <si>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</si>
  <si>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</si>
  <si>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</si>
  <si>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</si>
  <si>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</si>
  <si>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</si>
  <si>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</si>
  <si>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r>
      <t>Propozycje fakultetów</t>
    </r>
    <r>
      <rPr>
        <b/>
        <sz val="11"/>
        <rFont val="Times New Roman"/>
        <family val="1"/>
        <charset val="238"/>
      </rPr>
      <t xml:space="preserve"> student wybiera 3 fakultety z 4 w semestrze zimowym i letnim</t>
    </r>
  </si>
  <si>
    <t>dr n. o zdrowiu Agnieszka Guligowska</t>
  </si>
  <si>
    <t>2020/2021</t>
  </si>
  <si>
    <r>
      <t>Propozycje fakultetów</t>
    </r>
    <r>
      <rPr>
        <b/>
        <sz val="11"/>
        <rFont val="Times New Roman"/>
        <family val="1"/>
        <charset val="238"/>
      </rPr>
      <t xml:space="preserve"> student wybiera 3 fakulety z 4 semetsrze zimowym i letnim</t>
    </r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</si>
  <si>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</si>
  <si>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</si>
  <si>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</si>
  <si>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</si>
  <si>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</si>
  <si>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Jacek Drobnik</t>
  </si>
  <si>
    <t>dr hab. n. med. prof. uczelni. Magdalena Kwaśniewska</t>
  </si>
  <si>
    <t>dr hab. n. med. prof. uczelni. Jacek Golański</t>
  </si>
  <si>
    <t>dr hab. n. med. prof. uczelni. Cezary Chojnacki</t>
  </si>
  <si>
    <t>dr hab. n. hum. prof. uczelni. Michał Marczak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</si>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</sst>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Arial CE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rgb="FF44444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7" fillId="3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4" fillId="0" borderId="0"/>
    <xf numFmtId="0" fontId="1" fillId="0" borderId="0"/>
  </cellStyleXfs>
  <cellXfs count="247">
    <xf numFmtId="0" fontId="0" fillId="0" borderId="0" xfId="0"/>
    <xf numFmtId="0" fontId="0" fillId="0" borderId="0" xfId="0" applyBorder="1"/>
    <xf numFmtId="0" fontId="31" fillId="0" borderId="0" xfId="0" applyFont="1"/>
    <xf numFmtId="0" fontId="29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8" fillId="0" borderId="0" xfId="0" applyFont="1"/>
    <xf numFmtId="0" fontId="0" fillId="0" borderId="0" xfId="0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9" fillId="0" borderId="0" xfId="0" applyFont="1"/>
    <xf numFmtId="0" fontId="38" fillId="0" borderId="0" xfId="0" applyFont="1"/>
    <xf numFmtId="0" fontId="8" fillId="0" borderId="31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7" fillId="0" borderId="10" xfId="43" applyFont="1" applyBorder="1" applyAlignment="1">
      <alignment vertical="center" wrapText="1"/>
    </xf>
    <xf numFmtId="0" fontId="31" fillId="0" borderId="14" xfId="43" applyFont="1" applyBorder="1" applyAlignment="1">
      <alignment horizontal="left" vertical="center" wrapText="1"/>
    </xf>
    <xf numFmtId="0" fontId="8" fillId="0" borderId="17" xfId="43" applyFont="1" applyBorder="1" applyAlignment="1">
      <alignment horizontal="left" vertical="center" wrapText="1"/>
    </xf>
    <xf numFmtId="0" fontId="9" fillId="0" borderId="0" xfId="43" applyFont="1"/>
    <xf numFmtId="0" fontId="32" fillId="0" borderId="14" xfId="43" applyFont="1" applyBorder="1" applyAlignment="1">
      <alignment horizontal="center" vertical="center"/>
    </xf>
    <xf numFmtId="0" fontId="9" fillId="0" borderId="0" xfId="43" applyFont="1" applyBorder="1"/>
    <xf numFmtId="0" fontId="8" fillId="0" borderId="0" xfId="43" applyFont="1" applyBorder="1" applyAlignment="1">
      <alignment vertical="center" wrapText="1"/>
    </xf>
    <xf numFmtId="0" fontId="6" fillId="0" borderId="0" xfId="43"/>
    <xf numFmtId="0" fontId="7" fillId="0" borderId="11" xfId="43" applyFont="1" applyBorder="1" applyAlignment="1">
      <alignment vertical="center" wrapText="1"/>
    </xf>
    <xf numFmtId="0" fontId="31" fillId="0" borderId="15" xfId="43" applyFont="1" applyBorder="1" applyAlignment="1">
      <alignment horizontal="left" vertical="center" wrapText="1"/>
    </xf>
    <xf numFmtId="0" fontId="31" fillId="0" borderId="18" xfId="43" applyFont="1" applyBorder="1" applyAlignment="1">
      <alignment horizontal="left" vertical="center" wrapText="1"/>
    </xf>
    <xf numFmtId="0" fontId="32" fillId="0" borderId="15" xfId="43" applyFont="1" applyBorder="1" applyAlignment="1">
      <alignment horizontal="center" vertical="center"/>
    </xf>
    <xf numFmtId="0" fontId="8" fillId="0" borderId="18" xfId="43" applyFont="1" applyBorder="1" applyAlignment="1">
      <alignment horizontal="left" vertical="center" wrapText="1"/>
    </xf>
    <xf numFmtId="0" fontId="31" fillId="0" borderId="16" xfId="43" applyFont="1" applyBorder="1" applyAlignment="1">
      <alignment horizontal="left" vertical="center" wrapText="1"/>
    </xf>
    <xf numFmtId="0" fontId="31" fillId="0" borderId="33" xfId="43" applyFont="1" applyBorder="1" applyAlignment="1">
      <alignment horizontal="left" vertical="center" wrapText="1"/>
    </xf>
    <xf numFmtId="0" fontId="32" fillId="0" borderId="16" xfId="43" applyFont="1" applyBorder="1" applyAlignment="1">
      <alignment horizontal="center" vertical="center"/>
    </xf>
    <xf numFmtId="0" fontId="31" fillId="0" borderId="12" xfId="43" applyFont="1" applyBorder="1" applyAlignment="1">
      <alignment horizontal="center"/>
    </xf>
    <xf numFmtId="0" fontId="31" fillId="0" borderId="12" xfId="43" applyFont="1" applyBorder="1" applyAlignment="1">
      <alignment horizontal="center" vertical="center" textRotation="90"/>
    </xf>
    <xf numFmtId="0" fontId="31" fillId="0" borderId="12" xfId="43" applyFont="1" applyFill="1" applyBorder="1" applyAlignment="1">
      <alignment horizontal="center" vertical="center" textRotation="90"/>
    </xf>
    <xf numFmtId="0" fontId="31" fillId="0" borderId="19" xfId="43" applyFont="1" applyBorder="1" applyAlignment="1">
      <alignment horizontal="center" vertical="center" textRotation="90"/>
    </xf>
    <xf numFmtId="0" fontId="32" fillId="0" borderId="12" xfId="43" applyFont="1" applyBorder="1" applyAlignment="1">
      <alignment horizontal="center" vertical="center" textRotation="90"/>
    </xf>
    <xf numFmtId="0" fontId="31" fillId="0" borderId="12" xfId="43" applyFont="1" applyBorder="1" applyAlignment="1">
      <alignment horizontal="center" vertical="center" textRotation="90" wrapText="1"/>
    </xf>
    <xf numFmtId="0" fontId="32" fillId="0" borderId="19" xfId="43" applyFont="1" applyBorder="1" applyAlignment="1">
      <alignment horizontal="center" vertical="center" textRotation="90"/>
    </xf>
    <xf numFmtId="0" fontId="31" fillId="24" borderId="15" xfId="43" applyFont="1" applyFill="1" applyBorder="1" applyAlignment="1">
      <alignment horizontal="center"/>
    </xf>
    <xf numFmtId="0" fontId="31" fillId="24" borderId="18" xfId="43" applyFont="1" applyFill="1" applyBorder="1" applyAlignment="1">
      <alignment horizontal="center"/>
    </xf>
    <xf numFmtId="1" fontId="31" fillId="24" borderId="18" xfId="43" applyNumberFormat="1" applyFont="1" applyFill="1" applyBorder="1" applyAlignment="1">
      <alignment horizontal="center"/>
    </xf>
    <xf numFmtId="0" fontId="31" fillId="24" borderId="31" xfId="43" applyFont="1" applyFill="1" applyBorder="1"/>
    <xf numFmtId="0" fontId="6" fillId="24" borderId="0" xfId="43" applyFill="1"/>
    <xf numFmtId="0" fontId="30" fillId="0" borderId="18" xfId="43" applyFont="1" applyBorder="1" applyAlignment="1">
      <alignment vertical="center"/>
    </xf>
    <xf numFmtId="0" fontId="31" fillId="0" borderId="25" xfId="43" applyFont="1" applyBorder="1" applyAlignment="1">
      <alignment wrapText="1"/>
    </xf>
    <xf numFmtId="0" fontId="8" fillId="0" borderId="31" xfId="43" applyFont="1" applyBorder="1" applyAlignment="1">
      <alignment wrapText="1"/>
    </xf>
    <xf numFmtId="0" fontId="8" fillId="0" borderId="25" xfId="43" applyFont="1" applyBorder="1" applyAlignment="1">
      <alignment horizontal="center"/>
    </xf>
    <xf numFmtId="0" fontId="9" fillId="0" borderId="21" xfId="43" applyFont="1" applyBorder="1"/>
    <xf numFmtId="0" fontId="8" fillId="0" borderId="26" xfId="43" applyFont="1" applyBorder="1" applyAlignment="1">
      <alignment horizontal="center"/>
    </xf>
    <xf numFmtId="0" fontId="31" fillId="0" borderId="31" xfId="43" applyFont="1" applyBorder="1" applyAlignment="1">
      <alignment horizontal="center"/>
    </xf>
    <xf numFmtId="0" fontId="8" fillId="0" borderId="18" xfId="43" applyFont="1" applyFill="1" applyBorder="1" applyAlignment="1">
      <alignment horizontal="center"/>
    </xf>
    <xf numFmtId="0" fontId="31" fillId="0" borderId="15" xfId="43" applyFont="1" applyFill="1" applyBorder="1" applyAlignment="1">
      <alignment horizontal="center"/>
    </xf>
    <xf numFmtId="1" fontId="8" fillId="0" borderId="32" xfId="43" applyNumberFormat="1" applyFont="1" applyFill="1" applyBorder="1" applyAlignment="1">
      <alignment horizontal="center"/>
    </xf>
    <xf numFmtId="1" fontId="8" fillId="0" borderId="26" xfId="43" applyNumberFormat="1" applyFont="1" applyFill="1" applyBorder="1" applyAlignment="1">
      <alignment horizontal="center"/>
    </xf>
    <xf numFmtId="1" fontId="8" fillId="0" borderId="27" xfId="43" applyNumberFormat="1" applyFont="1" applyFill="1" applyBorder="1" applyAlignment="1">
      <alignment horizontal="center"/>
    </xf>
    <xf numFmtId="0" fontId="31" fillId="0" borderId="18" xfId="43" applyFont="1" applyFill="1" applyBorder="1" applyAlignment="1">
      <alignment horizontal="center"/>
    </xf>
    <xf numFmtId="1" fontId="31" fillId="0" borderId="18" xfId="43" applyNumberFormat="1" applyFont="1" applyFill="1" applyBorder="1" applyAlignment="1">
      <alignment horizontal="center"/>
    </xf>
    <xf numFmtId="0" fontId="31" fillId="0" borderId="31" xfId="43" applyFont="1" applyBorder="1"/>
    <xf numFmtId="0" fontId="37" fillId="0" borderId="31" xfId="43" applyFont="1" applyBorder="1" applyAlignment="1">
      <alignment horizontal="center"/>
    </xf>
    <xf numFmtId="0" fontId="8" fillId="0" borderId="13" xfId="43" applyFont="1" applyBorder="1" applyAlignment="1">
      <alignment wrapText="1"/>
    </xf>
    <xf numFmtId="1" fontId="8" fillId="0" borderId="24" xfId="43" applyNumberFormat="1" applyFont="1" applyFill="1" applyBorder="1" applyAlignment="1">
      <alignment horizontal="center"/>
    </xf>
    <xf numFmtId="1" fontId="8" fillId="24" borderId="32" xfId="43" applyNumberFormat="1" applyFont="1" applyFill="1" applyBorder="1" applyAlignment="1">
      <alignment horizontal="center"/>
    </xf>
    <xf numFmtId="1" fontId="8" fillId="24" borderId="26" xfId="43" applyNumberFormat="1" applyFont="1" applyFill="1" applyBorder="1" applyAlignment="1">
      <alignment horizontal="center"/>
    </xf>
    <xf numFmtId="1" fontId="8" fillId="24" borderId="27" xfId="43" applyNumberFormat="1" applyFont="1" applyFill="1" applyBorder="1" applyAlignment="1">
      <alignment horizontal="center"/>
    </xf>
    <xf numFmtId="0" fontId="8" fillId="24" borderId="18" xfId="43" applyFont="1" applyFill="1" applyBorder="1" applyAlignment="1">
      <alignment horizontal="center"/>
    </xf>
    <xf numFmtId="1" fontId="8" fillId="24" borderId="18" xfId="43" applyNumberFormat="1" applyFont="1" applyFill="1" applyBorder="1" applyAlignment="1">
      <alignment horizontal="center"/>
    </xf>
    <xf numFmtId="0" fontId="8" fillId="0" borderId="32" xfId="43" applyFont="1" applyBorder="1" applyAlignment="1">
      <alignment horizontal="center"/>
    </xf>
    <xf numFmtId="1" fontId="8" fillId="0" borderId="28" xfId="43" applyNumberFormat="1" applyFont="1" applyFill="1" applyBorder="1" applyAlignment="1">
      <alignment horizontal="center"/>
    </xf>
    <xf numFmtId="0" fontId="31" fillId="0" borderId="25" xfId="43" applyFont="1" applyFill="1" applyBorder="1" applyAlignment="1">
      <alignment wrapText="1"/>
    </xf>
    <xf numFmtId="0" fontId="40" fillId="0" borderId="0" xfId="43" applyFont="1"/>
    <xf numFmtId="0" fontId="30" fillId="0" borderId="12" xfId="43" applyFont="1" applyBorder="1"/>
    <xf numFmtId="0" fontId="31" fillId="0" borderId="12" xfId="43" applyFont="1" applyBorder="1" applyAlignment="1">
      <alignment wrapText="1"/>
    </xf>
    <xf numFmtId="0" fontId="8" fillId="0" borderId="12" xfId="43" applyFont="1" applyBorder="1" applyAlignment="1">
      <alignment wrapText="1"/>
    </xf>
    <xf numFmtId="0" fontId="31" fillId="0" borderId="12" xfId="43" applyFont="1" applyFill="1" applyBorder="1" applyAlignment="1">
      <alignment horizontal="center"/>
    </xf>
    <xf numFmtId="0" fontId="31" fillId="0" borderId="48" xfId="43" applyFont="1" applyFill="1" applyBorder="1" applyAlignment="1">
      <alignment horizontal="center"/>
    </xf>
    <xf numFmtId="0" fontId="31" fillId="0" borderId="34" xfId="43" applyFont="1" applyFill="1" applyBorder="1" applyAlignment="1">
      <alignment horizontal="center"/>
    </xf>
    <xf numFmtId="1" fontId="31" fillId="0" borderId="34" xfId="43" applyNumberFormat="1" applyFont="1" applyFill="1" applyBorder="1" applyAlignment="1">
      <alignment horizontal="center"/>
    </xf>
    <xf numFmtId="0" fontId="30" fillId="0" borderId="19" xfId="43" applyFont="1" applyBorder="1"/>
    <xf numFmtId="0" fontId="31" fillId="0" borderId="19" xfId="43" applyFont="1" applyBorder="1" applyAlignment="1">
      <alignment wrapText="1"/>
    </xf>
    <xf numFmtId="0" fontId="8" fillId="0" borderId="19" xfId="43" applyFont="1" applyBorder="1" applyAlignment="1">
      <alignment wrapText="1"/>
    </xf>
    <xf numFmtId="0" fontId="31" fillId="0" borderId="36" xfId="43" applyFont="1" applyFill="1" applyBorder="1" applyAlignment="1">
      <alignment horizontal="center"/>
    </xf>
    <xf numFmtId="0" fontId="31" fillId="0" borderId="19" xfId="43" applyFont="1" applyFill="1" applyBorder="1" applyAlignment="1">
      <alignment horizontal="center"/>
    </xf>
    <xf numFmtId="0" fontId="31" fillId="0" borderId="10" xfId="43" applyFont="1" applyFill="1" applyBorder="1" applyAlignment="1">
      <alignment horizontal="center"/>
    </xf>
    <xf numFmtId="1" fontId="31" fillId="0" borderId="12" xfId="43" applyNumberFormat="1" applyFont="1" applyFill="1" applyBorder="1" applyAlignment="1">
      <alignment horizontal="center"/>
    </xf>
    <xf numFmtId="0" fontId="31" fillId="0" borderId="44" xfId="43" applyFont="1" applyBorder="1"/>
    <xf numFmtId="0" fontId="31" fillId="0" borderId="35" xfId="43" applyFont="1" applyFill="1" applyBorder="1" applyAlignment="1">
      <alignment horizontal="center"/>
    </xf>
    <xf numFmtId="0" fontId="31" fillId="0" borderId="34" xfId="43" applyFont="1" applyBorder="1"/>
    <xf numFmtId="0" fontId="8" fillId="0" borderId="0" xfId="43" applyFont="1"/>
    <xf numFmtId="0" fontId="8" fillId="0" borderId="0" xfId="43" applyFont="1" applyAlignment="1">
      <alignment horizontal="center"/>
    </xf>
    <xf numFmtId="0" fontId="30" fillId="0" borderId="19" xfId="43" applyFont="1" applyBorder="1" applyAlignment="1">
      <alignment vertical="center"/>
    </xf>
    <xf numFmtId="0" fontId="31" fillId="0" borderId="42" xfId="43" applyFont="1" applyBorder="1" applyAlignment="1">
      <alignment wrapText="1"/>
    </xf>
    <xf numFmtId="0" fontId="8" fillId="0" borderId="53" xfId="43" applyFont="1" applyBorder="1" applyAlignment="1">
      <alignment horizontal="center"/>
    </xf>
    <xf numFmtId="0" fontId="8" fillId="0" borderId="37" xfId="43" applyFont="1" applyBorder="1" applyAlignment="1">
      <alignment horizontal="center"/>
    </xf>
    <xf numFmtId="0" fontId="31" fillId="0" borderId="13" xfId="43" applyFont="1" applyBorder="1" applyAlignment="1">
      <alignment horizontal="center"/>
    </xf>
    <xf numFmtId="0" fontId="8" fillId="0" borderId="17" xfId="43" applyFont="1" applyFill="1" applyBorder="1" applyAlignment="1">
      <alignment horizontal="center"/>
    </xf>
    <xf numFmtId="0" fontId="8" fillId="0" borderId="55" xfId="43" applyFont="1" applyFill="1" applyBorder="1" applyAlignment="1">
      <alignment horizontal="center"/>
    </xf>
    <xf numFmtId="0" fontId="8" fillId="0" borderId="38" xfId="43" applyFont="1" applyFill="1" applyBorder="1" applyAlignment="1">
      <alignment horizontal="center"/>
    </xf>
    <xf numFmtId="0" fontId="8" fillId="0" borderId="19" xfId="43" applyFont="1" applyFill="1" applyBorder="1" applyAlignment="1">
      <alignment horizontal="center"/>
    </xf>
    <xf numFmtId="0" fontId="31" fillId="0" borderId="40" xfId="43" applyFont="1" applyFill="1" applyBorder="1" applyAlignment="1">
      <alignment horizontal="center"/>
    </xf>
    <xf numFmtId="1" fontId="31" fillId="0" borderId="20" xfId="43" applyNumberFormat="1" applyFont="1" applyFill="1" applyBorder="1" applyAlignment="1">
      <alignment horizontal="center"/>
    </xf>
    <xf numFmtId="0" fontId="31" fillId="0" borderId="36" xfId="43" applyFont="1" applyBorder="1"/>
    <xf numFmtId="0" fontId="31" fillId="0" borderId="25" xfId="43" applyFont="1" applyBorder="1" applyAlignment="1">
      <alignment vertical="top" wrapText="1"/>
    </xf>
    <xf numFmtId="0" fontId="31" fillId="0" borderId="25" xfId="43" applyFont="1" applyFill="1" applyBorder="1" applyAlignment="1">
      <alignment vertical="top" wrapText="1"/>
    </xf>
    <xf numFmtId="0" fontId="31" fillId="0" borderId="31" xfId="43" applyFont="1" applyFill="1" applyBorder="1" applyAlignment="1">
      <alignment horizontal="center"/>
    </xf>
    <xf numFmtId="0" fontId="9" fillId="0" borderId="26" xfId="43" applyFont="1" applyBorder="1"/>
    <xf numFmtId="0" fontId="31" fillId="0" borderId="41" xfId="43" applyFont="1" applyFill="1" applyBorder="1" applyAlignment="1">
      <alignment horizontal="center"/>
    </xf>
    <xf numFmtId="0" fontId="8" fillId="0" borderId="31" xfId="44" applyFont="1" applyBorder="1" applyAlignment="1">
      <alignment wrapText="1"/>
    </xf>
    <xf numFmtId="1" fontId="8" fillId="0" borderId="18" xfId="43" applyNumberFormat="1" applyFont="1" applyFill="1" applyBorder="1" applyAlignment="1">
      <alignment horizontal="center"/>
    </xf>
    <xf numFmtId="0" fontId="31" fillId="0" borderId="19" xfId="43" applyFont="1" applyBorder="1" applyAlignment="1">
      <alignment horizontal="center" vertical="center" textRotation="90" wrapText="1"/>
    </xf>
    <xf numFmtId="0" fontId="30" fillId="0" borderId="20" xfId="43" applyFont="1" applyBorder="1" applyAlignment="1">
      <alignment vertical="center"/>
    </xf>
    <xf numFmtId="0" fontId="6" fillId="0" borderId="46" xfId="43" applyBorder="1"/>
    <xf numFmtId="0" fontId="8" fillId="0" borderId="41" xfId="43" applyFont="1" applyFill="1" applyBorder="1" applyAlignment="1">
      <alignment horizontal="center"/>
    </xf>
    <xf numFmtId="0" fontId="31" fillId="0" borderId="39" xfId="43" applyFont="1" applyFill="1" applyBorder="1" applyAlignment="1">
      <alignment horizontal="center"/>
    </xf>
    <xf numFmtId="0" fontId="8" fillId="0" borderId="46" xfId="43" applyFont="1" applyBorder="1" applyAlignment="1">
      <alignment horizontal="center"/>
    </xf>
    <xf numFmtId="0" fontId="8" fillId="0" borderId="46" xfId="43" applyFont="1" applyFill="1" applyBorder="1" applyAlignment="1">
      <alignment horizontal="center"/>
    </xf>
    <xf numFmtId="0" fontId="8" fillId="0" borderId="56" xfId="43" applyFont="1" applyFill="1" applyBorder="1" applyAlignment="1">
      <alignment horizontal="center"/>
    </xf>
    <xf numFmtId="0" fontId="31" fillId="0" borderId="17" xfId="43" applyFont="1" applyFill="1" applyBorder="1" applyAlignment="1">
      <alignment horizontal="center"/>
    </xf>
    <xf numFmtId="0" fontId="31" fillId="0" borderId="18" xfId="43" applyFont="1" applyBorder="1" applyAlignment="1">
      <alignment vertical="center" wrapText="1"/>
    </xf>
    <xf numFmtId="0" fontId="8" fillId="0" borderId="21" xfId="43" applyFont="1" applyFill="1" applyBorder="1" applyAlignment="1">
      <alignment wrapText="1"/>
    </xf>
    <xf numFmtId="0" fontId="6" fillId="0" borderId="26" xfId="43" applyBorder="1"/>
    <xf numFmtId="0" fontId="31" fillId="0" borderId="18" xfId="43" applyFont="1" applyFill="1" applyBorder="1" applyAlignment="1">
      <alignment vertical="center" wrapText="1"/>
    </xf>
    <xf numFmtId="0" fontId="31" fillId="24" borderId="18" xfId="43" applyFont="1" applyFill="1" applyBorder="1" applyAlignment="1">
      <alignment wrapText="1"/>
    </xf>
    <xf numFmtId="0" fontId="8" fillId="0" borderId="47" xfId="43" applyFont="1" applyBorder="1" applyAlignment="1">
      <alignment wrapText="1"/>
    </xf>
    <xf numFmtId="0" fontId="31" fillId="0" borderId="48" xfId="43" applyFont="1" applyFill="1" applyBorder="1" applyAlignment="1">
      <alignment horizontal="center"/>
    </xf>
    <xf numFmtId="0" fontId="31" fillId="0" borderId="12" xfId="43" applyFont="1" applyBorder="1" applyAlignment="1">
      <alignment horizontal="center" vertical="center" textRotation="90" wrapText="1"/>
    </xf>
    <xf numFmtId="0" fontId="31" fillId="0" borderId="12" xfId="43" applyFont="1" applyBorder="1" applyAlignment="1">
      <alignment horizontal="center"/>
    </xf>
    <xf numFmtId="0" fontId="31" fillId="0" borderId="10" xfId="43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2" fillId="0" borderId="31" xfId="43" applyFont="1" applyBorder="1"/>
    <xf numFmtId="0" fontId="6" fillId="0" borderId="25" xfId="43" applyBorder="1"/>
    <xf numFmtId="0" fontId="8" fillId="24" borderId="26" xfId="43" applyFont="1" applyFill="1" applyBorder="1" applyAlignment="1">
      <alignment horizontal="center"/>
    </xf>
    <xf numFmtId="0" fontId="32" fillId="24" borderId="31" xfId="43" applyFont="1" applyFill="1" applyBorder="1"/>
    <xf numFmtId="0" fontId="31" fillId="24" borderId="31" xfId="43" applyFont="1" applyFill="1" applyBorder="1" applyAlignment="1">
      <alignment horizontal="center"/>
    </xf>
    <xf numFmtId="1" fontId="8" fillId="0" borderId="25" xfId="43" applyNumberFormat="1" applyFont="1" applyFill="1" applyBorder="1" applyAlignment="1">
      <alignment horizontal="center"/>
    </xf>
    <xf numFmtId="0" fontId="36" fillId="0" borderId="26" xfId="43" applyFont="1" applyBorder="1" applyAlignment="1">
      <alignment horizontal="center"/>
    </xf>
    <xf numFmtId="1" fontId="36" fillId="0" borderId="26" xfId="43" applyNumberFormat="1" applyFont="1" applyFill="1" applyBorder="1" applyAlignment="1">
      <alignment horizontal="center"/>
    </xf>
    <xf numFmtId="0" fontId="36" fillId="0" borderId="18" xfId="43" applyFont="1" applyFill="1" applyBorder="1" applyAlignment="1">
      <alignment horizontal="center"/>
    </xf>
    <xf numFmtId="0" fontId="36" fillId="0" borderId="25" xfId="43" applyFont="1" applyBorder="1" applyAlignment="1">
      <alignment horizontal="center"/>
    </xf>
    <xf numFmtId="0" fontId="8" fillId="0" borderId="15" xfId="43" applyFont="1" applyBorder="1" applyAlignment="1">
      <alignment horizontal="center"/>
    </xf>
    <xf numFmtId="0" fontId="41" fillId="24" borderId="15" xfId="43" applyFont="1" applyFill="1" applyBorder="1" applyAlignment="1">
      <alignment vertical="center" wrapText="1"/>
    </xf>
    <xf numFmtId="0" fontId="8" fillId="0" borderId="18" xfId="43" applyFont="1" applyBorder="1" applyAlignment="1">
      <alignment vertical="center"/>
    </xf>
    <xf numFmtId="1" fontId="36" fillId="0" borderId="27" xfId="43" applyNumberFormat="1" applyFont="1" applyFill="1" applyBorder="1" applyAlignment="1">
      <alignment horizontal="center"/>
    </xf>
    <xf numFmtId="0" fontId="42" fillId="0" borderId="21" xfId="43" applyFont="1" applyBorder="1"/>
    <xf numFmtId="0" fontId="41" fillId="0" borderId="25" xfId="43" applyFont="1" applyBorder="1" applyAlignment="1">
      <alignment vertical="center" wrapText="1"/>
    </xf>
    <xf numFmtId="0" fontId="8" fillId="0" borderId="20" xfId="43" applyFont="1" applyBorder="1" applyAlignment="1">
      <alignment vertical="center"/>
    </xf>
    <xf numFmtId="0" fontId="8" fillId="0" borderId="40" xfId="43" applyFont="1" applyBorder="1" applyAlignment="1">
      <alignment vertical="center"/>
    </xf>
    <xf numFmtId="0" fontId="32" fillId="0" borderId="36" xfId="43" applyFont="1" applyBorder="1"/>
    <xf numFmtId="0" fontId="8" fillId="0" borderId="19" xfId="43" applyFont="1" applyBorder="1" applyAlignment="1">
      <alignment vertical="center"/>
    </xf>
    <xf numFmtId="0" fontId="32" fillId="0" borderId="34" xfId="43" applyFont="1" applyBorder="1"/>
    <xf numFmtId="0" fontId="8" fillId="0" borderId="12" xfId="43" applyFont="1" applyBorder="1"/>
    <xf numFmtId="0" fontId="32" fillId="0" borderId="44" xfId="43" applyFont="1" applyBorder="1"/>
    <xf numFmtId="0" fontId="8" fillId="0" borderId="19" xfId="43" applyFont="1" applyBorder="1"/>
    <xf numFmtId="0" fontId="32" fillId="0" borderId="33" xfId="43" applyFont="1" applyBorder="1"/>
    <xf numFmtId="0" fontId="32" fillId="0" borderId="18" xfId="43" applyFont="1" applyBorder="1"/>
    <xf numFmtId="1" fontId="8" fillId="0" borderId="21" xfId="43" applyNumberFormat="1" applyFont="1" applyFill="1" applyBorder="1" applyAlignment="1">
      <alignment horizontal="center"/>
    </xf>
    <xf numFmtId="1" fontId="8" fillId="0" borderId="0" xfId="43" applyNumberFormat="1" applyFont="1" applyFill="1" applyBorder="1" applyAlignment="1">
      <alignment horizontal="center"/>
    </xf>
    <xf numFmtId="0" fontId="31" fillId="0" borderId="43" xfId="43" applyFont="1" applyBorder="1" applyAlignment="1">
      <alignment wrapText="1"/>
    </xf>
    <xf numFmtId="0" fontId="41" fillId="0" borderId="25" xfId="43" applyFont="1" applyBorder="1" applyAlignment="1">
      <alignment wrapText="1"/>
    </xf>
    <xf numFmtId="0" fontId="6" fillId="0" borderId="31" xfId="43" applyBorder="1"/>
    <xf numFmtId="0" fontId="6" fillId="0" borderId="18" xfId="43" applyBorder="1"/>
    <xf numFmtId="0" fontId="6" fillId="0" borderId="27" xfId="43" applyBorder="1"/>
    <xf numFmtId="0" fontId="43" fillId="0" borderId="0" xfId="43" applyFont="1"/>
    <xf numFmtId="0" fontId="8" fillId="0" borderId="11" xfId="43" applyFont="1" applyBorder="1" applyAlignment="1">
      <alignment vertical="center" wrapText="1"/>
    </xf>
    <xf numFmtId="0" fontId="8" fillId="0" borderId="10" xfId="43" applyFont="1" applyBorder="1" applyAlignment="1">
      <alignment vertical="center" wrapText="1"/>
    </xf>
    <xf numFmtId="0" fontId="8" fillId="0" borderId="54" xfId="43" applyFont="1" applyBorder="1" applyAlignment="1"/>
    <xf numFmtId="0" fontId="31" fillId="0" borderId="0" xfId="0" applyFont="1" applyAlignment="1">
      <alignment horizontal="center"/>
    </xf>
    <xf numFmtId="0" fontId="6" fillId="25" borderId="0" xfId="43" applyFill="1"/>
    <xf numFmtId="0" fontId="8" fillId="0" borderId="31" xfId="43" applyFont="1" applyBorder="1" applyAlignment="1">
      <alignment horizontal="center"/>
    </xf>
    <xf numFmtId="0" fontId="6" fillId="0" borderId="0" xfId="43" applyFont="1"/>
    <xf numFmtId="0" fontId="31" fillId="24" borderId="25" xfId="44" applyFont="1" applyFill="1" applyBorder="1" applyAlignment="1">
      <alignment wrapText="1"/>
    </xf>
    <xf numFmtId="0" fontId="31" fillId="0" borderId="0" xfId="43" applyFont="1" applyAlignment="1">
      <alignment wrapText="1"/>
    </xf>
    <xf numFmtId="0" fontId="8" fillId="0" borderId="21" xfId="43" applyFont="1" applyBorder="1" applyAlignment="1">
      <alignment horizontal="center"/>
    </xf>
    <xf numFmtId="0" fontId="8" fillId="0" borderId="17" xfId="43" applyFont="1" applyBorder="1"/>
    <xf numFmtId="0" fontId="8" fillId="0" borderId="10" xfId="43" applyFont="1" applyBorder="1" applyAlignment="1">
      <alignment horizontal="center"/>
    </xf>
    <xf numFmtId="0" fontId="30" fillId="24" borderId="18" xfId="43" applyFont="1" applyFill="1" applyBorder="1" applyAlignment="1">
      <alignment vertical="center"/>
    </xf>
    <xf numFmtId="0" fontId="31" fillId="24" borderId="25" xfId="43" applyFont="1" applyFill="1" applyBorder="1" applyAlignment="1">
      <alignment wrapText="1"/>
    </xf>
    <xf numFmtId="0" fontId="8" fillId="24" borderId="25" xfId="43" applyFont="1" applyFill="1" applyBorder="1" applyAlignment="1">
      <alignment horizontal="center"/>
    </xf>
    <xf numFmtId="0" fontId="9" fillId="24" borderId="21" xfId="43" applyFont="1" applyFill="1" applyBorder="1"/>
    <xf numFmtId="0" fontId="8" fillId="24" borderId="31" xfId="43" applyFont="1" applyFill="1" applyBorder="1" applyAlignment="1">
      <alignment wrapText="1"/>
    </xf>
    <xf numFmtId="1" fontId="8" fillId="24" borderId="24" xfId="43" applyNumberFormat="1" applyFont="1" applyFill="1" applyBorder="1" applyAlignment="1">
      <alignment horizontal="center"/>
    </xf>
    <xf numFmtId="0" fontId="31" fillId="24" borderId="25" xfId="43" applyFont="1" applyFill="1" applyBorder="1" applyAlignment="1">
      <alignment vertical="top" wrapText="1"/>
    </xf>
    <xf numFmtId="0" fontId="31" fillId="0" borderId="49" xfId="43" applyFont="1" applyBorder="1"/>
    <xf numFmtId="0" fontId="31" fillId="25" borderId="25" xfId="44" applyFont="1" applyFill="1" applyBorder="1" applyAlignment="1">
      <alignment wrapText="1"/>
    </xf>
    <xf numFmtId="0" fontId="8" fillId="0" borderId="31" xfId="45" applyFont="1" applyBorder="1" applyAlignment="1">
      <alignment wrapText="1"/>
    </xf>
    <xf numFmtId="0" fontId="31" fillId="0" borderId="25" xfId="45" applyFont="1" applyBorder="1"/>
    <xf numFmtId="0" fontId="31" fillId="25" borderId="25" xfId="45" applyFont="1" applyFill="1" applyBorder="1" applyAlignment="1">
      <alignment wrapText="1"/>
    </xf>
    <xf numFmtId="0" fontId="31" fillId="24" borderId="25" xfId="45" applyFont="1" applyFill="1" applyBorder="1" applyAlignment="1">
      <alignment wrapText="1"/>
    </xf>
    <xf numFmtId="0" fontId="6" fillId="0" borderId="26" xfId="43" applyFont="1" applyBorder="1"/>
    <xf numFmtId="0" fontId="31" fillId="0" borderId="42" xfId="43" applyFont="1" applyBorder="1" applyAlignment="1">
      <alignment vertical="center" wrapText="1"/>
    </xf>
    <xf numFmtId="0" fontId="31" fillId="0" borderId="25" xfId="43" applyFont="1" applyBorder="1" applyAlignment="1">
      <alignment vertical="center" wrapText="1"/>
    </xf>
    <xf numFmtId="0" fontId="8" fillId="0" borderId="22" xfId="43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 horizontal="center"/>
    </xf>
    <xf numFmtId="1" fontId="8" fillId="24" borderId="28" xfId="43" applyNumberFormat="1" applyFont="1" applyFill="1" applyBorder="1" applyAlignment="1">
      <alignment horizontal="center"/>
    </xf>
    <xf numFmtId="0" fontId="31" fillId="24" borderId="40" xfId="43" applyFont="1" applyFill="1" applyBorder="1" applyAlignment="1">
      <alignment horizontal="center"/>
    </xf>
    <xf numFmtId="0" fontId="31" fillId="24" borderId="53" xfId="43" applyFont="1" applyFill="1" applyBorder="1" applyAlignment="1">
      <alignment vertical="top" wrapText="1"/>
    </xf>
    <xf numFmtId="0" fontId="8" fillId="24" borderId="18" xfId="43" applyFont="1" applyFill="1" applyBorder="1" applyAlignment="1">
      <alignment vertical="center"/>
    </xf>
    <xf numFmtId="0" fontId="8" fillId="24" borderId="31" xfId="45" applyFont="1" applyFill="1" applyBorder="1" applyAlignment="1">
      <alignment wrapText="1"/>
    </xf>
    <xf numFmtId="0" fontId="39" fillId="0" borderId="12" xfId="0" applyFont="1" applyBorder="1"/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8" fillId="24" borderId="31" xfId="43" applyFont="1" applyFill="1" applyBorder="1" applyAlignment="1">
      <alignment horizontal="center"/>
    </xf>
    <xf numFmtId="0" fontId="28" fillId="24" borderId="42" xfId="43" applyFont="1" applyFill="1" applyBorder="1" applyAlignment="1">
      <alignment horizontal="center"/>
    </xf>
    <xf numFmtId="0" fontId="28" fillId="24" borderId="25" xfId="43" applyFont="1" applyFill="1" applyBorder="1" applyAlignment="1">
      <alignment horizontal="center"/>
    </xf>
    <xf numFmtId="0" fontId="28" fillId="24" borderId="18" xfId="43" applyFont="1" applyFill="1" applyBorder="1" applyAlignment="1">
      <alignment horizontal="center"/>
    </xf>
    <xf numFmtId="0" fontId="8" fillId="0" borderId="13" xfId="43" applyFont="1" applyBorder="1" applyAlignment="1">
      <alignment horizontal="center"/>
    </xf>
    <xf numFmtId="0" fontId="8" fillId="0" borderId="31" xfId="43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/>
    <xf numFmtId="0" fontId="0" fillId="0" borderId="0" xfId="0" applyAlignment="1"/>
    <xf numFmtId="0" fontId="31" fillId="0" borderId="12" xfId="43" applyFont="1" applyBorder="1" applyAlignment="1">
      <alignment horizontal="center" vertical="center" textRotation="90" wrapText="1"/>
    </xf>
    <xf numFmtId="0" fontId="32" fillId="0" borderId="12" xfId="43" applyFont="1" applyBorder="1" applyAlignment="1">
      <alignment wrapText="1"/>
    </xf>
    <xf numFmtId="0" fontId="31" fillId="0" borderId="19" xfId="43" applyFont="1" applyBorder="1" applyAlignment="1">
      <alignment horizontal="center" vertical="center" textRotation="90" wrapText="1"/>
    </xf>
    <xf numFmtId="0" fontId="32" fillId="0" borderId="20" xfId="43" applyFont="1" applyBorder="1" applyAlignment="1">
      <alignment horizontal="center" vertical="center" textRotation="90" wrapText="1"/>
    </xf>
    <xf numFmtId="0" fontId="32" fillId="0" borderId="34" xfId="43" applyFont="1" applyBorder="1" applyAlignment="1">
      <alignment horizontal="center" vertical="center" textRotation="90" wrapText="1"/>
    </xf>
    <xf numFmtId="0" fontId="31" fillId="24" borderId="19" xfId="43" applyFont="1" applyFill="1" applyBorder="1" applyAlignment="1">
      <alignment horizontal="center" vertical="center" textRotation="90" wrapText="1"/>
    </xf>
    <xf numFmtId="0" fontId="32" fillId="24" borderId="20" xfId="43" applyFont="1" applyFill="1" applyBorder="1" applyAlignment="1">
      <alignment horizontal="center" vertical="center" textRotation="90" wrapText="1"/>
    </xf>
    <xf numFmtId="0" fontId="32" fillId="24" borderId="34" xfId="43" applyFont="1" applyFill="1" applyBorder="1" applyAlignment="1">
      <alignment horizontal="center" vertical="center" textRotation="90" wrapText="1"/>
    </xf>
    <xf numFmtId="0" fontId="31" fillId="0" borderId="44" xfId="43" applyFont="1" applyBorder="1" applyAlignment="1">
      <alignment horizontal="center"/>
    </xf>
    <xf numFmtId="0" fontId="31" fillId="0" borderId="12" xfId="43" applyFont="1" applyBorder="1" applyAlignment="1">
      <alignment horizontal="center"/>
    </xf>
    <xf numFmtId="0" fontId="31" fillId="0" borderId="19" xfId="43" applyFont="1" applyBorder="1" applyAlignment="1">
      <alignment horizontal="center"/>
    </xf>
    <xf numFmtId="0" fontId="31" fillId="0" borderId="48" xfId="43" applyFont="1" applyFill="1" applyBorder="1" applyAlignment="1">
      <alignment horizontal="center"/>
    </xf>
    <xf numFmtId="0" fontId="31" fillId="0" borderId="51" xfId="43" applyFont="1" applyFill="1" applyBorder="1" applyAlignment="1">
      <alignment horizontal="center"/>
    </xf>
    <xf numFmtId="0" fontId="31" fillId="0" borderId="44" xfId="43" applyFont="1" applyFill="1" applyBorder="1" applyAlignment="1">
      <alignment horizontal="center"/>
    </xf>
    <xf numFmtId="0" fontId="29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1" fillId="0" borderId="20" xfId="43" applyFont="1" applyBorder="1" applyAlignment="1">
      <alignment horizontal="center" vertical="center" wrapText="1"/>
    </xf>
    <xf numFmtId="0" fontId="31" fillId="0" borderId="34" xfId="43" applyFont="1" applyBorder="1" applyAlignment="1">
      <alignment horizontal="center" vertical="center" wrapText="1"/>
    </xf>
    <xf numFmtId="0" fontId="31" fillId="0" borderId="44" xfId="43" applyFont="1" applyBorder="1" applyAlignment="1">
      <alignment horizontal="center" wrapText="1"/>
    </xf>
    <xf numFmtId="0" fontId="31" fillId="0" borderId="12" xfId="43" applyFont="1" applyBorder="1" applyAlignment="1">
      <alignment horizontal="center" wrapText="1"/>
    </xf>
    <xf numFmtId="0" fontId="31" fillId="0" borderId="10" xfId="43" applyFont="1" applyFill="1" applyBorder="1" applyAlignment="1">
      <alignment horizontal="center"/>
    </xf>
    <xf numFmtId="0" fontId="31" fillId="0" borderId="52" xfId="43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1" fillId="0" borderId="11" xfId="43" applyFont="1" applyFill="1" applyBorder="1" applyAlignment="1">
      <alignment horizontal="center"/>
    </xf>
    <xf numFmtId="0" fontId="31" fillId="0" borderId="13" xfId="43" applyFont="1" applyFill="1" applyBorder="1" applyAlignment="1">
      <alignment horizontal="center"/>
    </xf>
    <xf numFmtId="0" fontId="8" fillId="0" borderId="25" xfId="43" applyFont="1" applyBorder="1" applyAlignment="1">
      <alignment horizontal="center" vertical="center"/>
    </xf>
    <xf numFmtId="0" fontId="9" fillId="0" borderId="26" xfId="43" applyFont="1" applyBorder="1" applyAlignment="1">
      <alignment vertical="center"/>
    </xf>
    <xf numFmtId="0" fontId="9" fillId="0" borderId="23" xfId="43" applyFont="1" applyBorder="1" applyAlignment="1">
      <alignment vertical="center"/>
    </xf>
    <xf numFmtId="0" fontId="8" fillId="0" borderId="30" xfId="43" applyFont="1" applyBorder="1" applyAlignment="1">
      <alignment horizontal="center" vertical="center"/>
    </xf>
    <xf numFmtId="0" fontId="9" fillId="0" borderId="29" xfId="43" applyFont="1" applyBorder="1" applyAlignment="1"/>
    <xf numFmtId="0" fontId="9" fillId="0" borderId="50" xfId="43" applyFont="1" applyBorder="1" applyAlignment="1"/>
    <xf numFmtId="0" fontId="8" fillId="0" borderId="42" xfId="43" applyFont="1" applyBorder="1" applyAlignment="1">
      <alignment horizontal="center" vertical="center"/>
    </xf>
    <xf numFmtId="0" fontId="9" fillId="0" borderId="46" xfId="43" applyFont="1" applyBorder="1" applyAlignment="1"/>
    <xf numFmtId="0" fontId="9" fillId="0" borderId="45" xfId="43" applyFont="1" applyBorder="1" applyAlignment="1"/>
  </cellXfs>
  <cellStyles count="5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4" xfId="45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="75" zoomScaleSheetLayoutView="75" workbookViewId="0">
      <selection activeCell="D4" sqref="D4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208" t="s">
        <v>59</v>
      </c>
      <c r="B1" s="209"/>
      <c r="C1" s="209"/>
      <c r="D1" s="209"/>
    </row>
    <row r="2" spans="1:18" ht="25.5" customHeight="1">
      <c r="A2" s="208" t="s">
        <v>60</v>
      </c>
      <c r="B2" s="210"/>
      <c r="C2" s="210"/>
      <c r="D2" s="210"/>
    </row>
    <row r="3" spans="1:18" ht="14.25">
      <c r="B3" s="14"/>
    </row>
    <row r="4" spans="1:18" ht="14.25">
      <c r="B4" s="192"/>
    </row>
    <row r="5" spans="1:18" ht="14.25">
      <c r="C5" s="14"/>
    </row>
    <row r="6" spans="1:18" ht="14.25">
      <c r="C6" s="2"/>
    </row>
    <row r="7" spans="1:18" ht="14.25">
      <c r="B7" s="192"/>
    </row>
    <row r="8" spans="1:18" ht="16.5" customHeight="1">
      <c r="B8" s="192"/>
    </row>
    <row r="9" spans="1:18" ht="16.5" customHeight="1">
      <c r="A9" s="11" t="s">
        <v>128</v>
      </c>
      <c r="B9" s="3"/>
    </row>
    <row r="10" spans="1:18" ht="14.25" customHeight="1">
      <c r="B10" s="165"/>
      <c r="C10" s="165"/>
      <c r="E10" s="207" t="s">
        <v>61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</row>
    <row r="11" spans="1:18" s="10" customFormat="1" ht="16.5" customHeight="1">
      <c r="A11" s="199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1:18" s="10" customFormat="1" ht="16.5" customHeight="1" thickBot="1">
      <c r="A12" s="199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</row>
    <row r="13" spans="1:18" s="10" customFormat="1" ht="30.75" thickBot="1">
      <c r="A13" s="200" t="s">
        <v>62</v>
      </c>
      <c r="B13" s="198" t="s">
        <v>129</v>
      </c>
      <c r="C13" s="198" t="s">
        <v>138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18"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18" ht="16.5" customHeight="1">
      <c r="A15" s="6"/>
      <c r="B15" s="1"/>
      <c r="C15" s="1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18" ht="16.5" customHeight="1">
      <c r="A16" s="191"/>
      <c r="B16" s="1"/>
      <c r="C16" s="1"/>
      <c r="E16" s="207" t="s">
        <v>133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ht="12.75" customHeight="1"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</row>
    <row r="18" spans="1:18" ht="14.25" customHeight="1"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19" spans="1:18" ht="15" customHeight="1"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r="20" spans="1:18" ht="15" customHeight="1"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ht="38.25" customHeight="1">
      <c r="C21" s="192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ht="15" customHeight="1">
      <c r="A22" s="7"/>
      <c r="B22" s="8"/>
      <c r="C22" s="9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ht="12.75" customHeight="1">
      <c r="B23" s="3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</sheetData>
  <mergeCells count="4">
    <mergeCell ref="E10:R15"/>
    <mergeCell ref="A1:D1"/>
    <mergeCell ref="A2:D2"/>
    <mergeCell ref="E16:R23"/>
  </mergeCells>
  <phoneticPr fontId="35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51"/>
  <sheetViews>
    <sheetView view="pageBreakPreview" zoomScaleSheetLayoutView="100" workbookViewId="0">
      <selection activeCell="D3" sqref="D3"/>
    </sheetView>
  </sheetViews>
  <sheetFormatPr defaultColWidth="9.140625" defaultRowHeight="12.75"/>
  <cols>
    <col min="1" max="1" width="4.140625" style="22" customWidth="1"/>
    <col min="2" max="2" width="39.7109375" style="22" customWidth="1"/>
    <col min="3" max="3" width="43.85546875" style="22" customWidth="1"/>
    <col min="4" max="4" width="5.140625" style="22" customWidth="1"/>
    <col min="5" max="5" width="4" style="22" customWidth="1"/>
    <col min="6" max="6" width="5.5703125" style="22" customWidth="1"/>
    <col min="7" max="7" width="4" style="22" customWidth="1"/>
    <col min="8" max="8" width="3.5703125" style="22" customWidth="1"/>
    <col min="9" max="9" width="4.140625" style="22" customWidth="1"/>
    <col min="10" max="10" width="6.7109375" style="22" customWidth="1"/>
    <col min="11" max="11" width="4.42578125" style="22" customWidth="1"/>
    <col min="12" max="12" width="5.28515625" style="22" customWidth="1"/>
    <col min="13" max="13" width="5" style="22" customWidth="1"/>
    <col min="14" max="14" width="16.140625" style="22" customWidth="1"/>
    <col min="15" max="15" width="5.28515625" style="22" customWidth="1"/>
    <col min="16" max="16" width="5" style="22" customWidth="1"/>
    <col min="17" max="17" width="4.42578125" style="22" customWidth="1"/>
    <col min="18" max="19" width="4" style="22" customWidth="1"/>
    <col min="20" max="20" width="5.7109375" style="22" customWidth="1"/>
    <col min="21" max="21" width="3.42578125" style="22" customWidth="1"/>
    <col min="22" max="22" width="4.140625" style="22" customWidth="1"/>
    <col min="23" max="23" width="4.5703125" style="22" customWidth="1"/>
    <col min="24" max="24" width="4.28515625" style="22" customWidth="1"/>
    <col min="25" max="25" width="9.140625" style="22"/>
    <col min="26" max="26" width="6" style="22" customWidth="1"/>
    <col min="27" max="27" width="4.140625" style="22" customWidth="1"/>
    <col min="28" max="28" width="9.140625" style="42"/>
    <col min="29" max="16384" width="9.140625" style="22"/>
  </cols>
  <sheetData>
    <row r="1" spans="1:28" ht="17.25" customHeight="1">
      <c r="A1" s="15"/>
      <c r="B1" s="16" t="s">
        <v>10</v>
      </c>
      <c r="C1" s="17" t="s">
        <v>43</v>
      </c>
      <c r="D1" s="18"/>
      <c r="E1" s="18"/>
      <c r="F1" s="19" t="s">
        <v>14</v>
      </c>
      <c r="G1" s="244" t="s">
        <v>23</v>
      </c>
      <c r="H1" s="245"/>
      <c r="I1" s="245"/>
      <c r="J1" s="246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</row>
    <row r="2" spans="1:28" ht="15.75" customHeight="1">
      <c r="A2" s="23"/>
      <c r="B2" s="24" t="s">
        <v>11</v>
      </c>
      <c r="C2" s="25" t="s">
        <v>72</v>
      </c>
      <c r="D2" s="18"/>
      <c r="E2" s="18"/>
      <c r="F2" s="26" t="s">
        <v>15</v>
      </c>
      <c r="G2" s="238" t="s">
        <v>29</v>
      </c>
      <c r="H2" s="239"/>
      <c r="I2" s="239"/>
      <c r="J2" s="24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</row>
    <row r="3" spans="1:28" ht="18" customHeight="1">
      <c r="A3" s="23"/>
      <c r="B3" s="24" t="s">
        <v>33</v>
      </c>
      <c r="C3" s="27" t="s">
        <v>44</v>
      </c>
      <c r="D3" s="18"/>
      <c r="E3" s="18"/>
      <c r="F3" s="26" t="s">
        <v>21</v>
      </c>
      <c r="G3" s="238" t="s">
        <v>24</v>
      </c>
      <c r="H3" s="239"/>
      <c r="I3" s="239"/>
      <c r="J3" s="24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8"/>
    </row>
    <row r="4" spans="1:28" ht="18.75">
      <c r="A4" s="23"/>
      <c r="B4" s="24" t="s">
        <v>38</v>
      </c>
      <c r="C4" s="25" t="s">
        <v>53</v>
      </c>
      <c r="D4" s="18"/>
      <c r="E4" s="18"/>
      <c r="F4" s="26" t="s">
        <v>22</v>
      </c>
      <c r="G4" s="238" t="s">
        <v>25</v>
      </c>
      <c r="H4" s="239"/>
      <c r="I4" s="239"/>
      <c r="J4" s="24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8"/>
      <c r="AA4" s="18"/>
    </row>
    <row r="5" spans="1:28" ht="18.75">
      <c r="A5" s="23"/>
      <c r="B5" s="24" t="s">
        <v>39</v>
      </c>
      <c r="C5" s="27" t="s">
        <v>54</v>
      </c>
      <c r="D5" s="18"/>
      <c r="E5" s="18"/>
      <c r="F5" s="26" t="s">
        <v>18</v>
      </c>
      <c r="G5" s="238" t="s">
        <v>26</v>
      </c>
      <c r="H5" s="239"/>
      <c r="I5" s="239"/>
      <c r="J5" s="24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8"/>
      <c r="AA5" s="18"/>
    </row>
    <row r="6" spans="1:28" ht="20.25" customHeight="1">
      <c r="A6" s="23"/>
      <c r="B6" s="24" t="s">
        <v>30</v>
      </c>
      <c r="C6" s="27" t="s">
        <v>42</v>
      </c>
      <c r="D6" s="18"/>
      <c r="E6" s="18"/>
      <c r="F6" s="26" t="s">
        <v>19</v>
      </c>
      <c r="G6" s="238" t="s">
        <v>27</v>
      </c>
      <c r="H6" s="239"/>
      <c r="I6" s="239"/>
      <c r="J6" s="24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8"/>
      <c r="AA6" s="18"/>
    </row>
    <row r="7" spans="1:28" ht="17.25" customHeight="1">
      <c r="A7" s="23"/>
      <c r="B7" s="24" t="s">
        <v>12</v>
      </c>
      <c r="C7" s="25" t="s">
        <v>41</v>
      </c>
      <c r="D7" s="18"/>
      <c r="E7" s="18"/>
      <c r="F7" s="26" t="s">
        <v>20</v>
      </c>
      <c r="G7" s="238" t="s">
        <v>6</v>
      </c>
      <c r="H7" s="239"/>
      <c r="I7" s="239"/>
      <c r="J7" s="24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8"/>
      <c r="AA7" s="18"/>
    </row>
    <row r="8" spans="1:28" ht="20.25" customHeight="1" thickBot="1">
      <c r="A8" s="23"/>
      <c r="B8" s="28" t="s">
        <v>13</v>
      </c>
      <c r="C8" s="29" t="s">
        <v>133</v>
      </c>
      <c r="D8" s="18"/>
      <c r="E8" s="18"/>
      <c r="F8" s="30" t="s">
        <v>32</v>
      </c>
      <c r="G8" s="241" t="s">
        <v>28</v>
      </c>
      <c r="H8" s="242"/>
      <c r="I8" s="242"/>
      <c r="J8" s="24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8"/>
      <c r="AA8" s="18"/>
    </row>
    <row r="9" spans="1:28" ht="19.5" thickBo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8"/>
      <c r="AA9" s="18"/>
    </row>
    <row r="10" spans="1:28" ht="15" thickBot="1">
      <c r="A10" s="226" t="s">
        <v>0</v>
      </c>
      <c r="B10" s="227" t="s">
        <v>8</v>
      </c>
      <c r="C10" s="228" t="s">
        <v>7</v>
      </c>
      <c r="D10" s="231" t="s">
        <v>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12" t="s">
        <v>34</v>
      </c>
      <c r="AA10" s="214" t="s">
        <v>9</v>
      </c>
      <c r="AB10" s="217" t="s">
        <v>69</v>
      </c>
    </row>
    <row r="11" spans="1:28" ht="15" thickBot="1">
      <c r="A11" s="226"/>
      <c r="B11" s="227"/>
      <c r="C11" s="229"/>
      <c r="D11" s="220" t="s">
        <v>45</v>
      </c>
      <c r="E11" s="221"/>
      <c r="F11" s="221"/>
      <c r="G11" s="221"/>
      <c r="H11" s="221"/>
      <c r="I11" s="221"/>
      <c r="J11" s="221"/>
      <c r="K11" s="221"/>
      <c r="L11" s="221"/>
      <c r="M11" s="221"/>
      <c r="N11" s="31"/>
      <c r="O11" s="222" t="s">
        <v>46</v>
      </c>
      <c r="P11" s="221"/>
      <c r="Q11" s="221"/>
      <c r="R11" s="221"/>
      <c r="S11" s="221"/>
      <c r="T11" s="221"/>
      <c r="U11" s="221"/>
      <c r="V11" s="222"/>
      <c r="W11" s="221"/>
      <c r="X11" s="221"/>
      <c r="Y11" s="221"/>
      <c r="Z11" s="213"/>
      <c r="AA11" s="215"/>
      <c r="AB11" s="218"/>
    </row>
    <row r="12" spans="1:28" ht="103.5" thickBot="1">
      <c r="A12" s="226"/>
      <c r="B12" s="227"/>
      <c r="C12" s="230"/>
      <c r="D12" s="32" t="s">
        <v>14</v>
      </c>
      <c r="E12" s="32" t="s">
        <v>15</v>
      </c>
      <c r="F12" s="32" t="s">
        <v>16</v>
      </c>
      <c r="G12" s="32" t="s">
        <v>17</v>
      </c>
      <c r="H12" s="32" t="s">
        <v>18</v>
      </c>
      <c r="I12" s="32" t="s">
        <v>19</v>
      </c>
      <c r="J12" s="32" t="s">
        <v>20</v>
      </c>
      <c r="K12" s="33" t="s">
        <v>32</v>
      </c>
      <c r="L12" s="34" t="s">
        <v>31</v>
      </c>
      <c r="M12" s="35" t="s">
        <v>2</v>
      </c>
      <c r="N12" s="36" t="s">
        <v>36</v>
      </c>
      <c r="O12" s="32" t="s">
        <v>14</v>
      </c>
      <c r="P12" s="32" t="s">
        <v>15</v>
      </c>
      <c r="Q12" s="32" t="s">
        <v>16</v>
      </c>
      <c r="R12" s="34" t="s">
        <v>17</v>
      </c>
      <c r="S12" s="34" t="s">
        <v>18</v>
      </c>
      <c r="T12" s="34" t="s">
        <v>19</v>
      </c>
      <c r="U12" s="34" t="s">
        <v>20</v>
      </c>
      <c r="V12" s="32" t="s">
        <v>37</v>
      </c>
      <c r="W12" s="34" t="s">
        <v>31</v>
      </c>
      <c r="X12" s="35" t="s">
        <v>2</v>
      </c>
      <c r="Y12" s="36" t="s">
        <v>36</v>
      </c>
      <c r="Z12" s="213"/>
      <c r="AA12" s="216"/>
      <c r="AB12" s="219"/>
    </row>
    <row r="13" spans="1:28" ht="30">
      <c r="A13" s="89">
        <v>1</v>
      </c>
      <c r="B13" s="90" t="s">
        <v>77</v>
      </c>
      <c r="C13" s="59" t="s">
        <v>141</v>
      </c>
      <c r="D13" s="91">
        <v>30</v>
      </c>
      <c r="E13" s="92">
        <v>30</v>
      </c>
      <c r="F13" s="92"/>
      <c r="G13" s="92"/>
      <c r="H13" s="92"/>
      <c r="I13" s="92"/>
      <c r="J13" s="92"/>
      <c r="K13" s="205">
        <v>40</v>
      </c>
      <c r="L13" s="94">
        <f t="shared" ref="L13:L26" si="0">SUM(D13:K13)</f>
        <v>100</v>
      </c>
      <c r="M13" s="51">
        <v>4</v>
      </c>
      <c r="N13" s="55" t="s">
        <v>3</v>
      </c>
      <c r="O13" s="91"/>
      <c r="P13" s="92"/>
      <c r="Q13" s="92"/>
      <c r="R13" s="95"/>
      <c r="S13" s="95"/>
      <c r="T13" s="95"/>
      <c r="U13" s="95"/>
      <c r="V13" s="96"/>
      <c r="W13" s="97">
        <f>SUM(O13:V13)</f>
        <v>0</v>
      </c>
      <c r="X13" s="98">
        <v>0</v>
      </c>
      <c r="Y13" s="50"/>
      <c r="Z13" s="99">
        <f t="shared" ref="Z13:Z26" si="1">SUM(D13:K13)+SUM(O13:V13)</f>
        <v>100</v>
      </c>
      <c r="AA13" s="100">
        <f t="shared" ref="AA13:AA34" si="2">SUM(M13+X13)</f>
        <v>4</v>
      </c>
      <c r="AB13" s="202">
        <v>40</v>
      </c>
    </row>
    <row r="14" spans="1:28" ht="24.75" customHeight="1">
      <c r="A14" s="43">
        <v>2</v>
      </c>
      <c r="B14" s="44" t="s">
        <v>78</v>
      </c>
      <c r="C14" s="45" t="s">
        <v>63</v>
      </c>
      <c r="D14" s="46"/>
      <c r="E14" s="47"/>
      <c r="F14" s="48"/>
      <c r="G14" s="48"/>
      <c r="H14" s="48"/>
      <c r="I14" s="48"/>
      <c r="J14" s="48"/>
      <c r="K14" s="167"/>
      <c r="L14" s="50">
        <f t="shared" si="0"/>
        <v>0</v>
      </c>
      <c r="M14" s="51">
        <v>0</v>
      </c>
      <c r="N14" s="50"/>
      <c r="O14" s="52">
        <v>30</v>
      </c>
      <c r="P14" s="53">
        <v>30</v>
      </c>
      <c r="Q14" s="53"/>
      <c r="R14" s="53"/>
      <c r="S14" s="53"/>
      <c r="T14" s="53"/>
      <c r="U14" s="53"/>
      <c r="V14" s="54">
        <v>40</v>
      </c>
      <c r="W14" s="50">
        <f t="shared" ref="W14:W26" si="3">SUM(O14:V14)</f>
        <v>100</v>
      </c>
      <c r="X14" s="98">
        <v>4</v>
      </c>
      <c r="Y14" s="55" t="s">
        <v>3</v>
      </c>
      <c r="Z14" s="56">
        <f t="shared" si="1"/>
        <v>100</v>
      </c>
      <c r="AA14" s="57">
        <f t="shared" si="2"/>
        <v>4</v>
      </c>
      <c r="AB14" s="203">
        <v>40</v>
      </c>
    </row>
    <row r="15" spans="1:28" ht="23.25" customHeight="1">
      <c r="A15" s="43">
        <v>3</v>
      </c>
      <c r="B15" s="44" t="s">
        <v>79</v>
      </c>
      <c r="C15" s="45" t="s">
        <v>66</v>
      </c>
      <c r="D15" s="46"/>
      <c r="E15" s="47"/>
      <c r="F15" s="48"/>
      <c r="G15" s="48"/>
      <c r="H15" s="48"/>
      <c r="I15" s="48"/>
      <c r="J15" s="48"/>
      <c r="K15" s="167"/>
      <c r="L15" s="50">
        <f t="shared" si="0"/>
        <v>0</v>
      </c>
      <c r="M15" s="51">
        <v>0</v>
      </c>
      <c r="N15" s="50"/>
      <c r="O15" s="52">
        <v>15</v>
      </c>
      <c r="P15" s="53"/>
      <c r="Q15" s="53">
        <v>15</v>
      </c>
      <c r="R15" s="53"/>
      <c r="S15" s="53"/>
      <c r="T15" s="53"/>
      <c r="U15" s="53"/>
      <c r="V15" s="54">
        <v>15</v>
      </c>
      <c r="W15" s="50">
        <f t="shared" si="3"/>
        <v>45</v>
      </c>
      <c r="X15" s="98">
        <v>2</v>
      </c>
      <c r="Y15" s="50" t="s">
        <v>4</v>
      </c>
      <c r="Z15" s="56">
        <f t="shared" si="1"/>
        <v>45</v>
      </c>
      <c r="AA15" s="57">
        <f t="shared" si="2"/>
        <v>2</v>
      </c>
      <c r="AB15" s="203">
        <v>15</v>
      </c>
    </row>
    <row r="16" spans="1:28" ht="20.25" customHeight="1">
      <c r="A16" s="43">
        <v>4</v>
      </c>
      <c r="B16" s="44" t="s">
        <v>80</v>
      </c>
      <c r="C16" s="45" t="s">
        <v>64</v>
      </c>
      <c r="D16" s="46">
        <v>45</v>
      </c>
      <c r="E16" s="47"/>
      <c r="F16" s="48"/>
      <c r="G16" s="48"/>
      <c r="H16" s="48"/>
      <c r="I16" s="48"/>
      <c r="J16" s="48"/>
      <c r="K16" s="167">
        <v>20</v>
      </c>
      <c r="L16" s="50">
        <f t="shared" si="0"/>
        <v>65</v>
      </c>
      <c r="M16" s="51">
        <v>2</v>
      </c>
      <c r="N16" s="55" t="s">
        <v>3</v>
      </c>
      <c r="O16" s="52"/>
      <c r="P16" s="53"/>
      <c r="Q16" s="53"/>
      <c r="R16" s="53"/>
      <c r="S16" s="53"/>
      <c r="T16" s="53"/>
      <c r="U16" s="53"/>
      <c r="V16" s="54"/>
      <c r="W16" s="50">
        <f t="shared" si="3"/>
        <v>0</v>
      </c>
      <c r="X16" s="98">
        <v>0</v>
      </c>
      <c r="Y16" s="18"/>
      <c r="Z16" s="56">
        <f t="shared" si="1"/>
        <v>65</v>
      </c>
      <c r="AA16" s="57">
        <f t="shared" si="2"/>
        <v>2</v>
      </c>
      <c r="AB16" s="203">
        <v>20</v>
      </c>
    </row>
    <row r="17" spans="1:28" ht="23.25" customHeight="1">
      <c r="A17" s="43">
        <v>5</v>
      </c>
      <c r="B17" s="101" t="s">
        <v>57</v>
      </c>
      <c r="C17" s="45" t="s">
        <v>81</v>
      </c>
      <c r="D17" s="46">
        <v>10</v>
      </c>
      <c r="E17" s="47"/>
      <c r="F17" s="48">
        <v>20</v>
      </c>
      <c r="G17" s="48"/>
      <c r="H17" s="48"/>
      <c r="I17" s="48"/>
      <c r="J17" s="48"/>
      <c r="K17" s="167">
        <v>15</v>
      </c>
      <c r="L17" s="50">
        <f>SUM(D17:K17)</f>
        <v>45</v>
      </c>
      <c r="M17" s="51">
        <v>2</v>
      </c>
      <c r="N17" s="50" t="s">
        <v>4</v>
      </c>
      <c r="O17" s="52"/>
      <c r="P17" s="53"/>
      <c r="Q17" s="53"/>
      <c r="R17" s="53"/>
      <c r="S17" s="53"/>
      <c r="T17" s="53"/>
      <c r="U17" s="53"/>
      <c r="V17" s="54"/>
      <c r="W17" s="50">
        <f t="shared" si="3"/>
        <v>0</v>
      </c>
      <c r="X17" s="98">
        <v>0</v>
      </c>
      <c r="Y17" s="50"/>
      <c r="Z17" s="56">
        <f t="shared" si="1"/>
        <v>45</v>
      </c>
      <c r="AA17" s="57">
        <f t="shared" si="2"/>
        <v>2</v>
      </c>
      <c r="AB17" s="203">
        <v>15</v>
      </c>
    </row>
    <row r="18" spans="1:28" ht="22.5" customHeight="1">
      <c r="A18" s="43">
        <v>6</v>
      </c>
      <c r="B18" s="101" t="s">
        <v>82</v>
      </c>
      <c r="C18" s="45" t="s">
        <v>100</v>
      </c>
      <c r="D18" s="46">
        <v>15</v>
      </c>
      <c r="E18" s="47"/>
      <c r="F18" s="48">
        <v>30</v>
      </c>
      <c r="G18" s="48"/>
      <c r="H18" s="48"/>
      <c r="I18" s="48"/>
      <c r="J18" s="48"/>
      <c r="K18" s="54">
        <v>20</v>
      </c>
      <c r="L18" s="50">
        <f>SUM(D18:K18)</f>
        <v>65</v>
      </c>
      <c r="M18" s="51">
        <v>2</v>
      </c>
      <c r="N18" s="55" t="s">
        <v>3</v>
      </c>
      <c r="O18" s="52"/>
      <c r="P18" s="53"/>
      <c r="Q18" s="53"/>
      <c r="R18" s="53"/>
      <c r="S18" s="53"/>
      <c r="T18" s="53"/>
      <c r="U18" s="53"/>
      <c r="V18" s="168"/>
      <c r="W18" s="50">
        <f t="shared" si="3"/>
        <v>0</v>
      </c>
      <c r="X18" s="98">
        <v>0</v>
      </c>
      <c r="Y18" s="50"/>
      <c r="Z18" s="56">
        <f>SUM(D18:K18)+SUM(O18:V18)</f>
        <v>65</v>
      </c>
      <c r="AA18" s="57">
        <f t="shared" si="2"/>
        <v>2</v>
      </c>
      <c r="AB18" s="203">
        <v>20</v>
      </c>
    </row>
    <row r="19" spans="1:28" ht="25.5" customHeight="1">
      <c r="A19" s="43">
        <v>7</v>
      </c>
      <c r="B19" s="102" t="s">
        <v>83</v>
      </c>
      <c r="C19" s="45" t="s">
        <v>142</v>
      </c>
      <c r="D19" s="46"/>
      <c r="E19" s="47"/>
      <c r="F19" s="48"/>
      <c r="G19" s="48"/>
      <c r="H19" s="48"/>
      <c r="I19" s="48"/>
      <c r="J19" s="48"/>
      <c r="K19" s="167"/>
      <c r="L19" s="50">
        <f t="shared" si="0"/>
        <v>0</v>
      </c>
      <c r="M19" s="51">
        <v>0</v>
      </c>
      <c r="N19" s="50"/>
      <c r="O19" s="52"/>
      <c r="P19" s="53">
        <v>3</v>
      </c>
      <c r="Q19" s="53">
        <v>15</v>
      </c>
      <c r="R19" s="53"/>
      <c r="S19" s="52"/>
      <c r="T19" s="53"/>
      <c r="U19" s="53">
        <v>12</v>
      </c>
      <c r="V19" s="54">
        <v>15</v>
      </c>
      <c r="W19" s="50">
        <f t="shared" si="3"/>
        <v>45</v>
      </c>
      <c r="X19" s="98">
        <v>2</v>
      </c>
      <c r="Y19" s="50" t="s">
        <v>4</v>
      </c>
      <c r="Z19" s="56">
        <f t="shared" si="1"/>
        <v>45</v>
      </c>
      <c r="AA19" s="57">
        <f t="shared" si="2"/>
        <v>2</v>
      </c>
      <c r="AB19" s="203">
        <v>15</v>
      </c>
    </row>
    <row r="20" spans="1:28" s="166" customFormat="1" ht="25.5" customHeight="1">
      <c r="A20" s="174">
        <v>8</v>
      </c>
      <c r="B20" s="195" t="s">
        <v>84</v>
      </c>
      <c r="C20" s="178" t="s">
        <v>127</v>
      </c>
      <c r="D20" s="176">
        <v>9</v>
      </c>
      <c r="E20" s="177"/>
      <c r="F20" s="130">
        <v>30</v>
      </c>
      <c r="G20" s="130"/>
      <c r="H20" s="130"/>
      <c r="I20" s="130"/>
      <c r="J20" s="130">
        <v>21</v>
      </c>
      <c r="K20" s="201">
        <v>40</v>
      </c>
      <c r="L20" s="64">
        <f t="shared" si="0"/>
        <v>100</v>
      </c>
      <c r="M20" s="38">
        <v>3</v>
      </c>
      <c r="N20" s="64" t="s">
        <v>4</v>
      </c>
      <c r="O20" s="61"/>
      <c r="P20" s="62"/>
      <c r="Q20" s="62"/>
      <c r="R20" s="179"/>
      <c r="S20" s="62"/>
      <c r="T20" s="62"/>
      <c r="U20" s="62"/>
      <c r="V20" s="63"/>
      <c r="W20" s="64">
        <f t="shared" si="3"/>
        <v>0</v>
      </c>
      <c r="X20" s="194">
        <v>0</v>
      </c>
      <c r="Y20" s="64"/>
      <c r="Z20" s="40">
        <f t="shared" si="1"/>
        <v>100</v>
      </c>
      <c r="AA20" s="41">
        <f t="shared" si="2"/>
        <v>3</v>
      </c>
      <c r="AB20" s="203">
        <v>40</v>
      </c>
    </row>
    <row r="21" spans="1:28" ht="23.25" customHeight="1">
      <c r="A21" s="43">
        <v>9</v>
      </c>
      <c r="B21" s="101" t="s">
        <v>74</v>
      </c>
      <c r="C21" s="45" t="s">
        <v>75</v>
      </c>
      <c r="D21" s="46">
        <v>30</v>
      </c>
      <c r="E21" s="47"/>
      <c r="F21" s="48">
        <v>30</v>
      </c>
      <c r="G21" s="48"/>
      <c r="H21" s="48"/>
      <c r="I21" s="48"/>
      <c r="J21" s="48"/>
      <c r="K21" s="167">
        <v>15</v>
      </c>
      <c r="L21" s="50">
        <f t="shared" si="0"/>
        <v>75</v>
      </c>
      <c r="M21" s="51">
        <v>4</v>
      </c>
      <c r="N21" s="55" t="s">
        <v>3</v>
      </c>
      <c r="O21" s="52"/>
      <c r="P21" s="53"/>
      <c r="Q21" s="53"/>
      <c r="R21" s="60"/>
      <c r="S21" s="53"/>
      <c r="T21" s="53"/>
      <c r="U21" s="53"/>
      <c r="V21" s="54"/>
      <c r="W21" s="50">
        <f t="shared" si="3"/>
        <v>0</v>
      </c>
      <c r="X21" s="98">
        <v>0</v>
      </c>
      <c r="Y21" s="50"/>
      <c r="Z21" s="56">
        <f t="shared" si="1"/>
        <v>75</v>
      </c>
      <c r="AA21" s="57">
        <f t="shared" si="2"/>
        <v>4</v>
      </c>
      <c r="AB21" s="203">
        <v>15</v>
      </c>
    </row>
    <row r="22" spans="1:28" ht="24.75" customHeight="1">
      <c r="A22" s="43">
        <v>10</v>
      </c>
      <c r="B22" s="101" t="s">
        <v>85</v>
      </c>
      <c r="C22" s="45" t="s">
        <v>93</v>
      </c>
      <c r="D22" s="46">
        <v>15</v>
      </c>
      <c r="E22" s="47"/>
      <c r="F22" s="48">
        <v>20</v>
      </c>
      <c r="G22" s="48"/>
      <c r="H22" s="48"/>
      <c r="I22" s="48"/>
      <c r="J22" s="48"/>
      <c r="K22" s="167">
        <v>20</v>
      </c>
      <c r="L22" s="50">
        <f t="shared" si="0"/>
        <v>55</v>
      </c>
      <c r="M22" s="51">
        <v>1</v>
      </c>
      <c r="N22" s="50" t="s">
        <v>4</v>
      </c>
      <c r="O22" s="52">
        <v>15</v>
      </c>
      <c r="P22" s="53"/>
      <c r="Q22" s="53"/>
      <c r="R22" s="53">
        <v>10</v>
      </c>
      <c r="S22" s="53"/>
      <c r="T22" s="53"/>
      <c r="U22" s="53"/>
      <c r="V22" s="54">
        <v>20</v>
      </c>
      <c r="W22" s="50">
        <f t="shared" si="3"/>
        <v>45</v>
      </c>
      <c r="X22" s="98">
        <v>2</v>
      </c>
      <c r="Y22" s="50" t="s">
        <v>4</v>
      </c>
      <c r="Z22" s="56">
        <f t="shared" si="1"/>
        <v>100</v>
      </c>
      <c r="AA22" s="57">
        <f t="shared" si="2"/>
        <v>3</v>
      </c>
      <c r="AB22" s="203">
        <v>40</v>
      </c>
    </row>
    <row r="23" spans="1:28" ht="25.5" customHeight="1">
      <c r="A23" s="43">
        <v>11</v>
      </c>
      <c r="B23" s="44" t="s">
        <v>86</v>
      </c>
      <c r="C23" s="5" t="s">
        <v>143</v>
      </c>
      <c r="D23" s="46">
        <v>15</v>
      </c>
      <c r="E23" s="47"/>
      <c r="F23" s="48">
        <v>15</v>
      </c>
      <c r="G23" s="48"/>
      <c r="H23" s="48"/>
      <c r="I23" s="48"/>
      <c r="J23" s="48"/>
      <c r="K23" s="167">
        <v>10</v>
      </c>
      <c r="L23" s="50">
        <f>SUM(D23:K23)</f>
        <v>40</v>
      </c>
      <c r="M23" s="51">
        <v>2</v>
      </c>
      <c r="N23" s="50" t="s">
        <v>4</v>
      </c>
      <c r="O23" s="52">
        <v>15</v>
      </c>
      <c r="P23" s="53"/>
      <c r="Q23" s="53">
        <v>15</v>
      </c>
      <c r="R23" s="53"/>
      <c r="S23" s="53"/>
      <c r="T23" s="53"/>
      <c r="U23" s="53"/>
      <c r="V23" s="54">
        <v>20</v>
      </c>
      <c r="W23" s="50">
        <f t="shared" si="3"/>
        <v>50</v>
      </c>
      <c r="X23" s="98">
        <v>2</v>
      </c>
      <c r="Y23" s="55" t="s">
        <v>3</v>
      </c>
      <c r="Z23" s="56">
        <f t="shared" si="1"/>
        <v>90</v>
      </c>
      <c r="AA23" s="57">
        <f t="shared" si="2"/>
        <v>4</v>
      </c>
      <c r="AB23" s="203">
        <v>30</v>
      </c>
    </row>
    <row r="24" spans="1:28" ht="23.25" customHeight="1">
      <c r="A24" s="43">
        <v>12</v>
      </c>
      <c r="B24" s="101" t="s">
        <v>87</v>
      </c>
      <c r="C24" s="45" t="s">
        <v>75</v>
      </c>
      <c r="D24" s="46"/>
      <c r="E24" s="47"/>
      <c r="F24" s="48"/>
      <c r="G24" s="48"/>
      <c r="H24" s="48"/>
      <c r="I24" s="48"/>
      <c r="J24" s="48"/>
      <c r="K24" s="206"/>
      <c r="L24" s="50">
        <f t="shared" si="0"/>
        <v>0</v>
      </c>
      <c r="M24" s="51">
        <v>0</v>
      </c>
      <c r="N24" s="50"/>
      <c r="O24" s="52">
        <v>15</v>
      </c>
      <c r="P24" s="53">
        <v>30</v>
      </c>
      <c r="Q24" s="53"/>
      <c r="R24" s="53"/>
      <c r="S24" s="53"/>
      <c r="T24" s="53"/>
      <c r="U24" s="53"/>
      <c r="V24" s="54">
        <v>20</v>
      </c>
      <c r="W24" s="50">
        <f t="shared" si="3"/>
        <v>65</v>
      </c>
      <c r="X24" s="98">
        <v>3</v>
      </c>
      <c r="Y24" s="55" t="s">
        <v>3</v>
      </c>
      <c r="Z24" s="56">
        <f t="shared" si="1"/>
        <v>65</v>
      </c>
      <c r="AA24" s="57">
        <f t="shared" si="2"/>
        <v>3</v>
      </c>
      <c r="AB24" s="203">
        <v>20</v>
      </c>
    </row>
    <row r="25" spans="1:28" ht="27" customHeight="1">
      <c r="A25" s="43">
        <v>13</v>
      </c>
      <c r="B25" s="68" t="s">
        <v>88</v>
      </c>
      <c r="C25" s="45" t="s">
        <v>58</v>
      </c>
      <c r="D25" s="46">
        <v>15</v>
      </c>
      <c r="E25" s="47"/>
      <c r="F25" s="48">
        <v>15</v>
      </c>
      <c r="G25" s="48"/>
      <c r="H25" s="48"/>
      <c r="I25" s="48"/>
      <c r="J25" s="48"/>
      <c r="K25" s="167">
        <v>40</v>
      </c>
      <c r="L25" s="50">
        <f t="shared" si="0"/>
        <v>70</v>
      </c>
      <c r="M25" s="51">
        <v>2</v>
      </c>
      <c r="N25" s="50" t="s">
        <v>4</v>
      </c>
      <c r="O25" s="52"/>
      <c r="P25" s="53"/>
      <c r="Q25" s="53"/>
      <c r="R25" s="53"/>
      <c r="S25" s="53"/>
      <c r="T25" s="53"/>
      <c r="U25" s="53"/>
      <c r="V25" s="54"/>
      <c r="W25" s="50">
        <f t="shared" si="3"/>
        <v>0</v>
      </c>
      <c r="X25" s="98">
        <v>0</v>
      </c>
      <c r="Y25" s="50"/>
      <c r="Z25" s="56">
        <f t="shared" si="1"/>
        <v>70</v>
      </c>
      <c r="AA25" s="57">
        <f t="shared" si="2"/>
        <v>2</v>
      </c>
      <c r="AB25" s="203">
        <v>40</v>
      </c>
    </row>
    <row r="26" spans="1:28" ht="24" customHeight="1">
      <c r="A26" s="43">
        <v>14</v>
      </c>
      <c r="B26" s="44" t="s">
        <v>67</v>
      </c>
      <c r="C26" s="45" t="s">
        <v>48</v>
      </c>
      <c r="D26" s="46"/>
      <c r="E26" s="47"/>
      <c r="F26" s="48">
        <v>30</v>
      </c>
      <c r="G26" s="48"/>
      <c r="H26" s="66"/>
      <c r="I26" s="48"/>
      <c r="J26" s="48"/>
      <c r="K26" s="167">
        <v>30</v>
      </c>
      <c r="L26" s="50">
        <f t="shared" si="0"/>
        <v>60</v>
      </c>
      <c r="M26" s="51">
        <v>2</v>
      </c>
      <c r="N26" s="50" t="s">
        <v>4</v>
      </c>
      <c r="O26" s="52"/>
      <c r="P26" s="53"/>
      <c r="Q26" s="53">
        <v>30</v>
      </c>
      <c r="R26" s="67"/>
      <c r="S26" s="53"/>
      <c r="T26" s="53"/>
      <c r="U26" s="53"/>
      <c r="V26" s="54">
        <v>40</v>
      </c>
      <c r="W26" s="50">
        <f t="shared" si="3"/>
        <v>70</v>
      </c>
      <c r="X26" s="98">
        <v>2</v>
      </c>
      <c r="Y26" s="55" t="s">
        <v>3</v>
      </c>
      <c r="Z26" s="56">
        <f t="shared" si="1"/>
        <v>130</v>
      </c>
      <c r="AA26" s="57">
        <f t="shared" si="2"/>
        <v>4</v>
      </c>
      <c r="AB26" s="203">
        <v>70</v>
      </c>
    </row>
    <row r="27" spans="1:28" ht="15">
      <c r="A27" s="43">
        <v>15</v>
      </c>
      <c r="B27" s="44" t="s">
        <v>55</v>
      </c>
      <c r="C27" s="45"/>
      <c r="D27" s="46"/>
      <c r="E27" s="47"/>
      <c r="F27" s="48"/>
      <c r="G27" s="48"/>
      <c r="H27" s="48"/>
      <c r="I27" s="48"/>
      <c r="J27" s="48"/>
      <c r="K27" s="167"/>
      <c r="L27" s="50">
        <f>SUM(D27:K27)</f>
        <v>0</v>
      </c>
      <c r="M27" s="51">
        <v>0</v>
      </c>
      <c r="N27" s="50"/>
      <c r="O27" s="52"/>
      <c r="P27" s="53">
        <v>30</v>
      </c>
      <c r="Q27" s="53"/>
      <c r="R27" s="67"/>
      <c r="S27" s="52"/>
      <c r="T27" s="53"/>
      <c r="U27" s="53"/>
      <c r="V27" s="54">
        <v>70</v>
      </c>
      <c r="W27" s="50">
        <f>SUM(O27:V27)</f>
        <v>100</v>
      </c>
      <c r="X27" s="98">
        <v>4</v>
      </c>
      <c r="Y27" s="50" t="s">
        <v>4</v>
      </c>
      <c r="Z27" s="56">
        <f>SUM(D27:K27)+SUM(O27:V27)</f>
        <v>100</v>
      </c>
      <c r="AA27" s="57">
        <f>SUM(M27+X27)</f>
        <v>4</v>
      </c>
      <c r="AB27" s="203">
        <v>70</v>
      </c>
    </row>
    <row r="28" spans="1:28" ht="15">
      <c r="A28" s="43">
        <v>16</v>
      </c>
      <c r="B28" s="44" t="s">
        <v>71</v>
      </c>
      <c r="C28" s="45"/>
      <c r="D28" s="171">
        <v>60</v>
      </c>
      <c r="E28" s="104"/>
      <c r="F28" s="48"/>
      <c r="G28" s="48"/>
      <c r="H28" s="66"/>
      <c r="I28" s="48"/>
      <c r="J28" s="48"/>
      <c r="K28" s="167"/>
      <c r="L28" s="50">
        <f>SUM(D28:K28)</f>
        <v>60</v>
      </c>
      <c r="M28" s="51">
        <v>6</v>
      </c>
      <c r="N28" s="50" t="s">
        <v>4</v>
      </c>
      <c r="O28" s="53">
        <v>60</v>
      </c>
      <c r="Q28" s="53"/>
      <c r="R28" s="67"/>
      <c r="S28" s="53"/>
      <c r="T28" s="53"/>
      <c r="U28" s="53"/>
      <c r="V28" s="54"/>
      <c r="W28" s="50">
        <f>SUM(O28:V28)</f>
        <v>60</v>
      </c>
      <c r="X28" s="98">
        <v>6</v>
      </c>
      <c r="Y28" s="50" t="s">
        <v>4</v>
      </c>
      <c r="Z28" s="56">
        <f>SUM(D28:K28)+SUM(O28:V28)</f>
        <v>120</v>
      </c>
      <c r="AA28" s="57">
        <f>SUM(M28+X28)</f>
        <v>12</v>
      </c>
      <c r="AB28" s="203"/>
    </row>
    <row r="29" spans="1:28" ht="15">
      <c r="A29" s="43"/>
      <c r="B29" s="182" t="s">
        <v>68</v>
      </c>
      <c r="C29" s="45"/>
      <c r="D29" s="46"/>
      <c r="E29" s="47"/>
      <c r="F29" s="48"/>
      <c r="G29" s="48"/>
      <c r="H29" s="66"/>
      <c r="I29" s="48"/>
      <c r="J29" s="48"/>
      <c r="K29" s="167"/>
      <c r="L29" s="50"/>
      <c r="M29" s="51"/>
      <c r="N29" s="50"/>
      <c r="O29" s="52"/>
      <c r="P29" s="53"/>
      <c r="Q29" s="53"/>
      <c r="R29" s="67"/>
      <c r="S29" s="52"/>
      <c r="T29" s="53"/>
      <c r="U29" s="53"/>
      <c r="V29" s="54"/>
      <c r="W29" s="50"/>
      <c r="X29" s="98"/>
      <c r="Y29" s="105"/>
      <c r="Z29" s="56"/>
      <c r="AA29" s="57"/>
      <c r="AB29" s="203"/>
    </row>
    <row r="30" spans="1:28" ht="26.25" customHeight="1">
      <c r="A30" s="43">
        <v>17</v>
      </c>
      <c r="B30" s="169" t="s">
        <v>89</v>
      </c>
      <c r="C30" s="106" t="s">
        <v>144</v>
      </c>
      <c r="D30" s="46"/>
      <c r="E30" s="47"/>
      <c r="F30" s="48"/>
      <c r="G30" s="48"/>
      <c r="H30" s="66"/>
      <c r="I30" s="48"/>
      <c r="J30" s="48"/>
      <c r="K30" s="167"/>
      <c r="L30" s="50"/>
      <c r="M30" s="51"/>
      <c r="N30" s="50"/>
      <c r="O30" s="52"/>
      <c r="P30" s="53">
        <v>40</v>
      </c>
      <c r="Q30" s="53"/>
      <c r="R30" s="67"/>
      <c r="S30" s="52"/>
      <c r="T30" s="53"/>
      <c r="U30" s="53"/>
      <c r="V30" s="54">
        <v>35</v>
      </c>
      <c r="W30" s="50">
        <f>SUM(O30:V30)</f>
        <v>75</v>
      </c>
      <c r="X30" s="98">
        <v>3</v>
      </c>
      <c r="Y30" s="50" t="s">
        <v>4</v>
      </c>
      <c r="Z30" s="56">
        <f>SUM(W30)</f>
        <v>75</v>
      </c>
      <c r="AA30" s="57">
        <v>3</v>
      </c>
      <c r="AB30" s="203">
        <v>35</v>
      </c>
    </row>
    <row r="31" spans="1:28" ht="27.75" customHeight="1" thickBot="1">
      <c r="A31" s="43">
        <v>18</v>
      </c>
      <c r="B31" s="44" t="s">
        <v>70</v>
      </c>
      <c r="C31" s="5" t="s">
        <v>65</v>
      </c>
      <c r="D31" s="46"/>
      <c r="E31" s="47"/>
      <c r="F31" s="48"/>
      <c r="G31" s="48"/>
      <c r="H31" s="66"/>
      <c r="I31" s="48"/>
      <c r="J31" s="48"/>
      <c r="K31" s="167"/>
      <c r="L31" s="50"/>
      <c r="M31" s="51"/>
      <c r="N31" s="50"/>
      <c r="O31" s="52"/>
      <c r="P31" s="53">
        <v>40</v>
      </c>
      <c r="Q31" s="53"/>
      <c r="R31" s="67"/>
      <c r="S31" s="52"/>
      <c r="T31" s="53"/>
      <c r="U31" s="53"/>
      <c r="V31" s="54">
        <v>35</v>
      </c>
      <c r="W31" s="50">
        <f>SUM(O31:V31)</f>
        <v>75</v>
      </c>
      <c r="X31" s="98">
        <v>3</v>
      </c>
      <c r="Y31" s="50" t="s">
        <v>4</v>
      </c>
      <c r="Z31" s="56">
        <f>SUM(W31)</f>
        <v>75</v>
      </c>
      <c r="AA31" s="57">
        <v>3</v>
      </c>
      <c r="AB31" s="203">
        <v>35</v>
      </c>
    </row>
    <row r="32" spans="1:28" ht="15.75" thickBot="1">
      <c r="A32" s="70"/>
      <c r="B32" s="71" t="s">
        <v>5</v>
      </c>
      <c r="C32" s="72"/>
      <c r="D32" s="73">
        <f t="shared" ref="D32:K32" si="4">SUM(D13:D31)</f>
        <v>244</v>
      </c>
      <c r="E32" s="73">
        <f t="shared" si="4"/>
        <v>30</v>
      </c>
      <c r="F32" s="73">
        <f t="shared" si="4"/>
        <v>190</v>
      </c>
      <c r="G32" s="73">
        <f t="shared" si="4"/>
        <v>0</v>
      </c>
      <c r="H32" s="73">
        <f t="shared" si="4"/>
        <v>0</v>
      </c>
      <c r="I32" s="73">
        <f t="shared" si="4"/>
        <v>0</v>
      </c>
      <c r="J32" s="73">
        <f t="shared" si="4"/>
        <v>21</v>
      </c>
      <c r="K32" s="73">
        <f t="shared" si="4"/>
        <v>250</v>
      </c>
      <c r="L32" s="73">
        <f>SUM(D32:K32)</f>
        <v>735</v>
      </c>
      <c r="M32" s="73">
        <f>SUM(M13:M31)</f>
        <v>30</v>
      </c>
      <c r="N32" s="74"/>
      <c r="O32" s="73">
        <f t="shared" ref="O32:V32" si="5">SUM(O13:O31)</f>
        <v>150</v>
      </c>
      <c r="P32" s="73">
        <f>SUM(P13:P30)</f>
        <v>133</v>
      </c>
      <c r="Q32" s="73">
        <f t="shared" si="5"/>
        <v>75</v>
      </c>
      <c r="R32" s="73">
        <f t="shared" si="5"/>
        <v>10</v>
      </c>
      <c r="S32" s="73">
        <f t="shared" si="5"/>
        <v>0</v>
      </c>
      <c r="T32" s="73">
        <f t="shared" si="5"/>
        <v>0</v>
      </c>
      <c r="U32" s="73">
        <f t="shared" si="5"/>
        <v>12</v>
      </c>
      <c r="V32" s="73">
        <f t="shared" si="5"/>
        <v>310</v>
      </c>
      <c r="W32" s="73">
        <f>SUM(W13:W30)</f>
        <v>655</v>
      </c>
      <c r="X32" s="73">
        <f>SUM(X13:X30)</f>
        <v>30</v>
      </c>
      <c r="Y32" s="75"/>
      <c r="Z32" s="76">
        <f>SUM(Z13:Z30)</f>
        <v>1390</v>
      </c>
      <c r="AA32" s="181">
        <f t="shared" si="2"/>
        <v>60</v>
      </c>
    </row>
    <row r="33" spans="1:28" ht="15.75" thickBot="1">
      <c r="A33" s="77"/>
      <c r="B33" s="78" t="s">
        <v>1</v>
      </c>
      <c r="C33" s="79"/>
      <c r="D33" s="233">
        <f>SUM(D32:K32)</f>
        <v>735</v>
      </c>
      <c r="E33" s="234"/>
      <c r="F33" s="234"/>
      <c r="G33" s="234"/>
      <c r="H33" s="234"/>
      <c r="I33" s="234"/>
      <c r="J33" s="234"/>
      <c r="K33" s="235"/>
      <c r="L33" s="80"/>
      <c r="M33" s="81"/>
      <c r="N33" s="82"/>
      <c r="O33" s="236">
        <f>SUM(O32:V32)</f>
        <v>690</v>
      </c>
      <c r="P33" s="234"/>
      <c r="Q33" s="234"/>
      <c r="R33" s="234"/>
      <c r="S33" s="234"/>
      <c r="T33" s="234"/>
      <c r="U33" s="234"/>
      <c r="V33" s="237"/>
      <c r="W33" s="75">
        <f>SUM(O33:V33)</f>
        <v>690</v>
      </c>
      <c r="X33" s="80"/>
      <c r="Y33" s="81"/>
      <c r="Z33" s="76">
        <f>SUM(D33)+O33</f>
        <v>1425</v>
      </c>
      <c r="AA33" s="84">
        <f t="shared" si="2"/>
        <v>0</v>
      </c>
    </row>
    <row r="34" spans="1:28" ht="15.75" thickBot="1">
      <c r="A34" s="70"/>
      <c r="B34" s="71" t="s">
        <v>35</v>
      </c>
      <c r="C34" s="72"/>
      <c r="D34" s="223">
        <f>D33-K32</f>
        <v>485</v>
      </c>
      <c r="E34" s="224"/>
      <c r="F34" s="224"/>
      <c r="G34" s="224"/>
      <c r="H34" s="224"/>
      <c r="I34" s="224"/>
      <c r="J34" s="224"/>
      <c r="K34" s="225"/>
      <c r="L34" s="73"/>
      <c r="M34" s="73"/>
      <c r="N34" s="73"/>
      <c r="O34" s="223">
        <f>O33-V32</f>
        <v>380</v>
      </c>
      <c r="P34" s="224"/>
      <c r="Q34" s="224"/>
      <c r="R34" s="224"/>
      <c r="S34" s="224"/>
      <c r="T34" s="224"/>
      <c r="U34" s="224"/>
      <c r="V34" s="225"/>
      <c r="W34" s="73"/>
      <c r="X34" s="73"/>
      <c r="Y34" s="73"/>
      <c r="Z34" s="76">
        <f>SUM(D34)+O34</f>
        <v>865</v>
      </c>
      <c r="AA34" s="86">
        <f t="shared" si="2"/>
        <v>0</v>
      </c>
    </row>
    <row r="35" spans="1:28" ht="15">
      <c r="A35" s="87"/>
      <c r="B35" s="87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8" ht="14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8" ht="15.75" thickBot="1">
      <c r="B37" s="87" t="s">
        <v>131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8" ht="15" thickBot="1">
      <c r="A38" s="226" t="s">
        <v>0</v>
      </c>
      <c r="B38" s="227" t="s">
        <v>8</v>
      </c>
      <c r="C38" s="228" t="s">
        <v>7</v>
      </c>
      <c r="D38" s="231" t="s">
        <v>1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12" t="s">
        <v>34</v>
      </c>
      <c r="AA38" s="214" t="s">
        <v>9</v>
      </c>
      <c r="AB38" s="217" t="s">
        <v>69</v>
      </c>
    </row>
    <row r="39" spans="1:28" ht="15" thickBot="1">
      <c r="A39" s="226"/>
      <c r="B39" s="227"/>
      <c r="C39" s="229"/>
      <c r="D39" s="220" t="s">
        <v>45</v>
      </c>
      <c r="E39" s="221"/>
      <c r="F39" s="221"/>
      <c r="G39" s="221"/>
      <c r="H39" s="221"/>
      <c r="I39" s="221"/>
      <c r="J39" s="221"/>
      <c r="K39" s="221"/>
      <c r="L39" s="221"/>
      <c r="M39" s="221"/>
      <c r="N39" s="31"/>
      <c r="O39" s="222" t="s">
        <v>46</v>
      </c>
      <c r="P39" s="221"/>
      <c r="Q39" s="221"/>
      <c r="R39" s="221"/>
      <c r="S39" s="221"/>
      <c r="T39" s="221"/>
      <c r="U39" s="221"/>
      <c r="V39" s="222"/>
      <c r="W39" s="221"/>
      <c r="X39" s="221"/>
      <c r="Y39" s="221"/>
      <c r="Z39" s="213"/>
      <c r="AA39" s="215"/>
      <c r="AB39" s="218"/>
    </row>
    <row r="40" spans="1:28" ht="103.5" thickBot="1">
      <c r="A40" s="226"/>
      <c r="B40" s="227"/>
      <c r="C40" s="230"/>
      <c r="D40" s="32" t="s">
        <v>14</v>
      </c>
      <c r="E40" s="32" t="s">
        <v>15</v>
      </c>
      <c r="F40" s="32" t="s">
        <v>16</v>
      </c>
      <c r="G40" s="32" t="s">
        <v>17</v>
      </c>
      <c r="H40" s="32" t="s">
        <v>18</v>
      </c>
      <c r="I40" s="32" t="s">
        <v>19</v>
      </c>
      <c r="J40" s="32" t="s">
        <v>20</v>
      </c>
      <c r="K40" s="33" t="s">
        <v>32</v>
      </c>
      <c r="L40" s="32" t="s">
        <v>31</v>
      </c>
      <c r="M40" s="35" t="s">
        <v>2</v>
      </c>
      <c r="N40" s="36" t="s">
        <v>36</v>
      </c>
      <c r="O40" s="32" t="s">
        <v>14</v>
      </c>
      <c r="P40" s="32" t="s">
        <v>15</v>
      </c>
      <c r="Q40" s="34" t="s">
        <v>16</v>
      </c>
      <c r="R40" s="34" t="s">
        <v>17</v>
      </c>
      <c r="S40" s="34" t="s">
        <v>18</v>
      </c>
      <c r="T40" s="34" t="s">
        <v>19</v>
      </c>
      <c r="U40" s="34" t="s">
        <v>20</v>
      </c>
      <c r="V40" s="34" t="s">
        <v>37</v>
      </c>
      <c r="W40" s="34" t="s">
        <v>31</v>
      </c>
      <c r="X40" s="37" t="s">
        <v>2</v>
      </c>
      <c r="Y40" s="108" t="s">
        <v>36</v>
      </c>
      <c r="Z40" s="213"/>
      <c r="AA40" s="216"/>
      <c r="AB40" s="219"/>
    </row>
    <row r="41" spans="1:28" ht="27" customHeight="1">
      <c r="A41" s="109">
        <v>1</v>
      </c>
      <c r="B41" s="170" t="s">
        <v>90</v>
      </c>
      <c r="C41" s="172" t="s">
        <v>75</v>
      </c>
      <c r="D41" s="173">
        <v>20</v>
      </c>
      <c r="E41" s="110"/>
      <c r="F41" s="92"/>
      <c r="G41" s="92"/>
      <c r="H41" s="92"/>
      <c r="I41" s="92"/>
      <c r="J41" s="92"/>
      <c r="K41" s="205">
        <v>25</v>
      </c>
      <c r="L41" s="111">
        <f>SUM(D41:K41)</f>
        <v>45</v>
      </c>
      <c r="M41" s="112">
        <v>2</v>
      </c>
      <c r="N41" s="50" t="s">
        <v>4</v>
      </c>
      <c r="O41" s="92"/>
      <c r="P41" s="92"/>
      <c r="Q41" s="113"/>
      <c r="R41" s="114"/>
      <c r="S41" s="114"/>
      <c r="T41" s="114"/>
      <c r="U41" s="114"/>
      <c r="V41" s="115"/>
      <c r="W41" s="94"/>
      <c r="X41" s="116"/>
      <c r="Y41" s="94"/>
      <c r="Z41" s="56">
        <f>SUM(D41:K41)+SUM(O41:V41)</f>
        <v>45</v>
      </c>
      <c r="AA41" s="57">
        <f t="shared" ref="AA41" si="6">SUM(M41+X41)</f>
        <v>2</v>
      </c>
      <c r="AB41" s="204">
        <v>25</v>
      </c>
    </row>
    <row r="42" spans="1:28" ht="28.5">
      <c r="A42" s="43">
        <v>2</v>
      </c>
      <c r="B42" s="117" t="s">
        <v>91</v>
      </c>
      <c r="C42" s="118" t="s">
        <v>100</v>
      </c>
      <c r="D42" s="138">
        <v>20</v>
      </c>
      <c r="E42" s="119"/>
      <c r="F42" s="48"/>
      <c r="G42" s="48"/>
      <c r="H42" s="48"/>
      <c r="I42" s="48"/>
      <c r="J42" s="48"/>
      <c r="K42" s="167">
        <v>25</v>
      </c>
      <c r="L42" s="50">
        <f>SUM(D42:K42)</f>
        <v>45</v>
      </c>
      <c r="M42" s="112">
        <v>2</v>
      </c>
      <c r="N42" s="50" t="s">
        <v>4</v>
      </c>
      <c r="O42" s="53"/>
      <c r="P42" s="53"/>
      <c r="Q42" s="53"/>
      <c r="R42" s="53"/>
      <c r="S42" s="53"/>
      <c r="T42" s="53"/>
      <c r="U42" s="53"/>
      <c r="V42" s="54"/>
      <c r="W42" s="50"/>
      <c r="X42" s="98"/>
      <c r="Y42" s="50"/>
      <c r="Z42" s="56">
        <f>SUM(D42:K42)+SUM(O42:V42)</f>
        <v>45</v>
      </c>
      <c r="AA42" s="57">
        <f t="shared" ref="AA42:AA44" si="7">SUM(M42+X42)</f>
        <v>2</v>
      </c>
      <c r="AB42" s="204">
        <v>25</v>
      </c>
    </row>
    <row r="43" spans="1:28" ht="28.5">
      <c r="A43" s="43">
        <v>3</v>
      </c>
      <c r="B43" s="117" t="s">
        <v>92</v>
      </c>
      <c r="C43" s="118" t="s">
        <v>93</v>
      </c>
      <c r="D43" s="138">
        <v>20</v>
      </c>
      <c r="E43" s="119"/>
      <c r="F43" s="48"/>
      <c r="G43" s="48"/>
      <c r="H43" s="48"/>
      <c r="I43" s="48"/>
      <c r="J43" s="48"/>
      <c r="K43" s="167">
        <v>25</v>
      </c>
      <c r="L43" s="50">
        <f>SUM(D43:K43)</f>
        <v>45</v>
      </c>
      <c r="M43" s="112">
        <v>2</v>
      </c>
      <c r="N43" s="50" t="s">
        <v>4</v>
      </c>
      <c r="O43" s="53"/>
      <c r="P43" s="53"/>
      <c r="Q43" s="53"/>
      <c r="R43" s="53"/>
      <c r="S43" s="53"/>
      <c r="T43" s="53"/>
      <c r="U43" s="53"/>
      <c r="V43" s="54"/>
      <c r="W43" s="50"/>
      <c r="X43" s="55"/>
      <c r="Y43" s="50"/>
      <c r="Z43" s="56">
        <f>SUM(D43:K43)+SUM(O43:V43)</f>
        <v>45</v>
      </c>
      <c r="AA43" s="57">
        <f t="shared" si="7"/>
        <v>2</v>
      </c>
      <c r="AB43" s="204">
        <v>25</v>
      </c>
    </row>
    <row r="44" spans="1:28" ht="28.5">
      <c r="A44" s="109">
        <v>4</v>
      </c>
      <c r="B44" s="120" t="s">
        <v>94</v>
      </c>
      <c r="C44" s="118" t="s">
        <v>47</v>
      </c>
      <c r="D44" s="138">
        <v>20</v>
      </c>
      <c r="E44" s="119"/>
      <c r="F44" s="48"/>
      <c r="G44" s="48"/>
      <c r="H44" s="48"/>
      <c r="I44" s="48"/>
      <c r="J44" s="48"/>
      <c r="K44" s="167">
        <v>25</v>
      </c>
      <c r="L44" s="50">
        <f>SUM(D44:K44)</f>
        <v>45</v>
      </c>
      <c r="M44" s="112">
        <v>2</v>
      </c>
      <c r="N44" s="50" t="s">
        <v>4</v>
      </c>
      <c r="O44" s="67"/>
      <c r="P44" s="67"/>
      <c r="Q44" s="53"/>
      <c r="R44" s="53"/>
      <c r="S44" s="53"/>
      <c r="T44" s="53"/>
      <c r="U44" s="53"/>
      <c r="V44" s="54"/>
      <c r="W44" s="50"/>
      <c r="X44" s="55"/>
      <c r="Y44" s="50"/>
      <c r="Z44" s="56">
        <f>SUM(D44:K44)+SUM(O44:V44)</f>
        <v>45</v>
      </c>
      <c r="AA44" s="57">
        <f t="shared" si="7"/>
        <v>2</v>
      </c>
      <c r="AB44" s="204">
        <v>25</v>
      </c>
    </row>
    <row r="45" spans="1:28" ht="27.75" customHeight="1">
      <c r="A45" s="43">
        <v>5</v>
      </c>
      <c r="B45" s="121" t="s">
        <v>95</v>
      </c>
      <c r="C45" s="5" t="s">
        <v>143</v>
      </c>
      <c r="D45" s="46"/>
      <c r="E45" s="47"/>
      <c r="F45" s="48"/>
      <c r="G45" s="48"/>
      <c r="H45" s="48"/>
      <c r="I45" s="48"/>
      <c r="J45" s="48"/>
      <c r="K45" s="49"/>
      <c r="L45" s="50"/>
      <c r="M45" s="51"/>
      <c r="N45" s="50"/>
      <c r="O45" s="138">
        <v>20</v>
      </c>
      <c r="P45" s="119"/>
      <c r="Q45" s="53"/>
      <c r="R45" s="53"/>
      <c r="S45" s="53"/>
      <c r="T45" s="53"/>
      <c r="U45" s="53"/>
      <c r="V45" s="54">
        <v>25</v>
      </c>
      <c r="W45" s="50">
        <f t="shared" ref="W45:W46" si="8">SUM(O45:V45)</f>
        <v>45</v>
      </c>
      <c r="X45" s="112">
        <v>2</v>
      </c>
      <c r="Y45" s="50" t="s">
        <v>4</v>
      </c>
      <c r="Z45" s="56">
        <f t="shared" ref="Z45:Z48" si="9">SUM(D45:K45)+SUM(O45:V45)</f>
        <v>45</v>
      </c>
      <c r="AA45" s="57">
        <f t="shared" ref="AA45:AA48" si="10">SUM(M45+X45)</f>
        <v>2</v>
      </c>
      <c r="AB45" s="204">
        <v>25</v>
      </c>
    </row>
    <row r="46" spans="1:28" ht="29.25">
      <c r="A46" s="43">
        <v>6</v>
      </c>
      <c r="B46" s="121" t="s">
        <v>96</v>
      </c>
      <c r="C46" s="122" t="s">
        <v>97</v>
      </c>
      <c r="D46" s="46"/>
      <c r="E46" s="47"/>
      <c r="F46" s="48"/>
      <c r="G46" s="48"/>
      <c r="H46" s="48"/>
      <c r="I46" s="48"/>
      <c r="J46" s="48"/>
      <c r="K46" s="49"/>
      <c r="L46" s="50"/>
      <c r="M46" s="51"/>
      <c r="N46" s="50"/>
      <c r="O46" s="138">
        <v>20</v>
      </c>
      <c r="P46" s="119"/>
      <c r="Q46" s="53"/>
      <c r="R46" s="53"/>
      <c r="S46" s="53"/>
      <c r="T46" s="53"/>
      <c r="U46" s="53"/>
      <c r="V46" s="54">
        <v>25</v>
      </c>
      <c r="W46" s="50">
        <f t="shared" si="8"/>
        <v>45</v>
      </c>
      <c r="X46" s="112">
        <v>2</v>
      </c>
      <c r="Y46" s="50" t="s">
        <v>4</v>
      </c>
      <c r="Z46" s="56">
        <f t="shared" si="9"/>
        <v>45</v>
      </c>
      <c r="AA46" s="57">
        <f t="shared" si="10"/>
        <v>2</v>
      </c>
      <c r="AB46" s="204">
        <v>25</v>
      </c>
    </row>
    <row r="47" spans="1:28" ht="28.5">
      <c r="A47" s="43">
        <v>7</v>
      </c>
      <c r="B47" s="117" t="s">
        <v>98</v>
      </c>
      <c r="C47" s="118" t="s">
        <v>73</v>
      </c>
      <c r="D47" s="46"/>
      <c r="E47" s="47"/>
      <c r="F47" s="48"/>
      <c r="G47" s="48"/>
      <c r="H47" s="48"/>
      <c r="I47" s="48"/>
      <c r="J47" s="48"/>
      <c r="K47" s="49"/>
      <c r="L47" s="50"/>
      <c r="M47" s="51"/>
      <c r="N47" s="50"/>
      <c r="O47" s="138">
        <v>20</v>
      </c>
      <c r="P47" s="119"/>
      <c r="Q47" s="53"/>
      <c r="R47" s="53"/>
      <c r="S47" s="53"/>
      <c r="T47" s="53"/>
      <c r="U47" s="53"/>
      <c r="V47" s="54">
        <v>25</v>
      </c>
      <c r="W47" s="50">
        <f t="shared" ref="W47:W48" si="11">SUM(O47:V47)</f>
        <v>45</v>
      </c>
      <c r="X47" s="112">
        <v>2</v>
      </c>
      <c r="Y47" s="50" t="s">
        <v>4</v>
      </c>
      <c r="Z47" s="56">
        <f t="shared" si="9"/>
        <v>45</v>
      </c>
      <c r="AA47" s="57">
        <f t="shared" si="10"/>
        <v>2</v>
      </c>
      <c r="AB47" s="204">
        <v>25</v>
      </c>
    </row>
    <row r="48" spans="1:28" ht="42.75">
      <c r="A48" s="43">
        <v>8</v>
      </c>
      <c r="B48" s="117" t="s">
        <v>99</v>
      </c>
      <c r="C48" s="118" t="s">
        <v>140</v>
      </c>
      <c r="D48" s="46"/>
      <c r="E48" s="47"/>
      <c r="F48" s="48"/>
      <c r="G48" s="48"/>
      <c r="H48" s="48"/>
      <c r="I48" s="48"/>
      <c r="J48" s="48"/>
      <c r="K48" s="49"/>
      <c r="L48" s="50"/>
      <c r="M48" s="51"/>
      <c r="N48" s="50"/>
      <c r="O48" s="138">
        <v>20</v>
      </c>
      <c r="P48" s="119"/>
      <c r="Q48" s="53"/>
      <c r="R48" s="53"/>
      <c r="S48" s="53"/>
      <c r="T48" s="53"/>
      <c r="U48" s="53"/>
      <c r="V48" s="54">
        <v>25</v>
      </c>
      <c r="W48" s="50">
        <f t="shared" si="11"/>
        <v>45</v>
      </c>
      <c r="X48" s="55">
        <v>2</v>
      </c>
      <c r="Y48" s="50" t="s">
        <v>4</v>
      </c>
      <c r="Z48" s="56">
        <f t="shared" si="9"/>
        <v>45</v>
      </c>
      <c r="AA48" s="57">
        <f t="shared" si="10"/>
        <v>2</v>
      </c>
      <c r="AB48" s="204">
        <v>25</v>
      </c>
    </row>
    <row r="51" spans="13:13" ht="15">
      <c r="M51" s="87" t="s">
        <v>40</v>
      </c>
    </row>
  </sheetData>
  <mergeCells count="30">
    <mergeCell ref="G6:J6"/>
    <mergeCell ref="G1:J1"/>
    <mergeCell ref="G2:J2"/>
    <mergeCell ref="G3:J3"/>
    <mergeCell ref="G4:J4"/>
    <mergeCell ref="G5:J5"/>
    <mergeCell ref="D33:K33"/>
    <mergeCell ref="O33:V33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34:K34"/>
    <mergeCell ref="O34:V34"/>
    <mergeCell ref="A38:A40"/>
    <mergeCell ref="B38:B40"/>
    <mergeCell ref="C38:C40"/>
    <mergeCell ref="D38:Y38"/>
    <mergeCell ref="Z38:Z40"/>
    <mergeCell ref="AA38:AA40"/>
    <mergeCell ref="AB38:AB40"/>
    <mergeCell ref="D39:M39"/>
    <mergeCell ref="O39:Y39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1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49"/>
  <sheetViews>
    <sheetView view="pageBreakPreview" zoomScaleSheetLayoutView="100" workbookViewId="0">
      <selection activeCell="D3" sqref="D3"/>
    </sheetView>
  </sheetViews>
  <sheetFormatPr defaultColWidth="9.140625" defaultRowHeight="12.75"/>
  <cols>
    <col min="1" max="1" width="5.140625" style="22" customWidth="1"/>
    <col min="2" max="2" width="42" style="22" customWidth="1"/>
    <col min="3" max="3" width="39" style="22" customWidth="1"/>
    <col min="4" max="4" width="5.140625" style="22" customWidth="1"/>
    <col min="5" max="5" width="5.42578125" style="22" customWidth="1"/>
    <col min="6" max="6" width="6.28515625" style="22" customWidth="1"/>
    <col min="7" max="7" width="4.7109375" style="22" customWidth="1"/>
    <col min="8" max="9" width="3.28515625" style="22" bestFit="1" customWidth="1"/>
    <col min="10" max="10" width="6.7109375" style="22" customWidth="1"/>
    <col min="11" max="11" width="3.28515625" style="22" bestFit="1" customWidth="1"/>
    <col min="12" max="12" width="5.85546875" style="22" customWidth="1"/>
    <col min="13" max="13" width="3.7109375" style="22" customWidth="1"/>
    <col min="14" max="14" width="11" style="22" customWidth="1"/>
    <col min="15" max="15" width="5.5703125" style="22" customWidth="1"/>
    <col min="16" max="16" width="4.42578125" style="22" bestFit="1" customWidth="1"/>
    <col min="17" max="17" width="4.28515625" style="22" customWidth="1"/>
    <col min="18" max="18" width="4" style="22" customWidth="1"/>
    <col min="19" max="22" width="3.28515625" style="22" bestFit="1" customWidth="1"/>
    <col min="23" max="23" width="5.85546875" style="22" customWidth="1"/>
    <col min="24" max="24" width="4.28515625" style="22" customWidth="1"/>
    <col min="25" max="25" width="9.140625" style="22"/>
    <col min="26" max="26" width="6.42578125" style="22" customWidth="1"/>
    <col min="27" max="27" width="7.42578125" style="22" customWidth="1"/>
    <col min="28" max="28" width="9.140625" style="42"/>
    <col min="29" max="16384" width="9.140625" style="22"/>
  </cols>
  <sheetData>
    <row r="1" spans="1:28" ht="15">
      <c r="A1" s="163"/>
      <c r="B1" s="16" t="s">
        <v>10</v>
      </c>
      <c r="C1" s="17" t="s">
        <v>43</v>
      </c>
      <c r="D1" s="18"/>
      <c r="E1" s="18"/>
      <c r="F1" s="19" t="s">
        <v>14</v>
      </c>
      <c r="G1" s="244" t="s">
        <v>23</v>
      </c>
      <c r="H1" s="245"/>
      <c r="I1" s="245"/>
      <c r="J1" s="246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8"/>
      <c r="AA1" s="18"/>
    </row>
    <row r="2" spans="1:28" ht="15">
      <c r="A2" s="162"/>
      <c r="B2" s="24" t="s">
        <v>11</v>
      </c>
      <c r="C2" s="25" t="s">
        <v>72</v>
      </c>
      <c r="D2" s="18"/>
      <c r="E2" s="18"/>
      <c r="F2" s="26" t="s">
        <v>15</v>
      </c>
      <c r="G2" s="238" t="s">
        <v>29</v>
      </c>
      <c r="H2" s="239"/>
      <c r="I2" s="239"/>
      <c r="J2" s="24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</row>
    <row r="3" spans="1:28" ht="18.75" customHeight="1">
      <c r="A3" s="162"/>
      <c r="B3" s="24" t="s">
        <v>33</v>
      </c>
      <c r="C3" s="27" t="s">
        <v>44</v>
      </c>
      <c r="D3" s="18"/>
      <c r="E3" s="18"/>
      <c r="F3" s="26" t="s">
        <v>21</v>
      </c>
      <c r="G3" s="238" t="s">
        <v>24</v>
      </c>
      <c r="H3" s="239"/>
      <c r="I3" s="239"/>
      <c r="J3" s="24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8"/>
    </row>
    <row r="4" spans="1:28" ht="19.5" customHeight="1">
      <c r="A4" s="162"/>
      <c r="B4" s="24" t="s">
        <v>38</v>
      </c>
      <c r="C4" s="25" t="s">
        <v>53</v>
      </c>
      <c r="D4" s="18"/>
      <c r="E4" s="18"/>
      <c r="F4" s="26" t="s">
        <v>22</v>
      </c>
      <c r="G4" s="238" t="s">
        <v>25</v>
      </c>
      <c r="H4" s="239"/>
      <c r="I4" s="239"/>
      <c r="J4" s="24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8"/>
      <c r="AA4" s="18"/>
    </row>
    <row r="5" spans="1:28" ht="15.75" customHeight="1">
      <c r="A5" s="162"/>
      <c r="B5" s="24" t="s">
        <v>39</v>
      </c>
      <c r="C5" s="27" t="s">
        <v>54</v>
      </c>
      <c r="D5" s="18"/>
      <c r="E5" s="18"/>
      <c r="F5" s="26" t="s">
        <v>18</v>
      </c>
      <c r="G5" s="238" t="s">
        <v>26</v>
      </c>
      <c r="H5" s="239"/>
      <c r="I5" s="239"/>
      <c r="J5" s="24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8"/>
      <c r="AA5" s="18"/>
    </row>
    <row r="6" spans="1:28" ht="20.25" customHeight="1">
      <c r="A6" s="162"/>
      <c r="B6" s="24" t="s">
        <v>30</v>
      </c>
      <c r="C6" s="27" t="s">
        <v>42</v>
      </c>
      <c r="D6" s="18"/>
      <c r="E6" s="18"/>
      <c r="F6" s="26" t="s">
        <v>19</v>
      </c>
      <c r="G6" s="238" t="s">
        <v>27</v>
      </c>
      <c r="H6" s="239"/>
      <c r="I6" s="239"/>
      <c r="J6" s="24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8"/>
      <c r="AA6" s="18"/>
    </row>
    <row r="7" spans="1:28" ht="18.75" customHeight="1">
      <c r="A7" s="162"/>
      <c r="B7" s="24" t="s">
        <v>12</v>
      </c>
      <c r="C7" s="25" t="s">
        <v>49</v>
      </c>
      <c r="D7" s="18"/>
      <c r="E7" s="18"/>
      <c r="F7" s="26" t="s">
        <v>20</v>
      </c>
      <c r="G7" s="238" t="s">
        <v>6</v>
      </c>
      <c r="H7" s="239"/>
      <c r="I7" s="239"/>
      <c r="J7" s="24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8"/>
      <c r="AA7" s="18"/>
    </row>
    <row r="8" spans="1:28" ht="24" customHeight="1" thickBot="1">
      <c r="A8" s="162"/>
      <c r="B8" s="28" t="s">
        <v>13</v>
      </c>
      <c r="C8" s="29" t="s">
        <v>151</v>
      </c>
      <c r="D8" s="18"/>
      <c r="E8" s="18"/>
      <c r="F8" s="30" t="s">
        <v>32</v>
      </c>
      <c r="G8" s="241" t="s">
        <v>28</v>
      </c>
      <c r="H8" s="242"/>
      <c r="I8" s="242"/>
      <c r="J8" s="24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8"/>
      <c r="AA8" s="18"/>
    </row>
    <row r="9" spans="1:28" ht="15.75" thickBot="1">
      <c r="A9" s="16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8"/>
      <c r="AA9" s="18"/>
    </row>
    <row r="10" spans="1:28" ht="15" thickBot="1">
      <c r="A10" s="227" t="s">
        <v>0</v>
      </c>
      <c r="B10" s="227" t="s">
        <v>8</v>
      </c>
      <c r="C10" s="228" t="s">
        <v>7</v>
      </c>
      <c r="D10" s="231" t="s">
        <v>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12" t="s">
        <v>34</v>
      </c>
      <c r="AA10" s="214" t="s">
        <v>9</v>
      </c>
      <c r="AB10" s="217" t="s">
        <v>69</v>
      </c>
    </row>
    <row r="11" spans="1:28" ht="15" thickBot="1">
      <c r="A11" s="227"/>
      <c r="B11" s="227"/>
      <c r="C11" s="229"/>
      <c r="D11" s="220" t="s">
        <v>50</v>
      </c>
      <c r="E11" s="221"/>
      <c r="F11" s="221"/>
      <c r="G11" s="221"/>
      <c r="H11" s="221"/>
      <c r="I11" s="221"/>
      <c r="J11" s="221"/>
      <c r="K11" s="221"/>
      <c r="L11" s="221"/>
      <c r="M11" s="221"/>
      <c r="N11" s="125"/>
      <c r="O11" s="222" t="s">
        <v>51</v>
      </c>
      <c r="P11" s="221"/>
      <c r="Q11" s="221"/>
      <c r="R11" s="221"/>
      <c r="S11" s="221"/>
      <c r="T11" s="221"/>
      <c r="U11" s="221"/>
      <c r="V11" s="222"/>
      <c r="W11" s="221"/>
      <c r="X11" s="221"/>
      <c r="Y11" s="221"/>
      <c r="Z11" s="213"/>
      <c r="AA11" s="215"/>
      <c r="AB11" s="218"/>
    </row>
    <row r="12" spans="1:28" ht="69.75" thickBot="1">
      <c r="A12" s="227"/>
      <c r="B12" s="227"/>
      <c r="C12" s="230"/>
      <c r="D12" s="32" t="s">
        <v>14</v>
      </c>
      <c r="E12" s="32" t="s">
        <v>15</v>
      </c>
      <c r="F12" s="32" t="s">
        <v>16</v>
      </c>
      <c r="G12" s="32" t="s">
        <v>17</v>
      </c>
      <c r="H12" s="32" t="s">
        <v>18</v>
      </c>
      <c r="I12" s="32" t="s">
        <v>19</v>
      </c>
      <c r="J12" s="32" t="s">
        <v>20</v>
      </c>
      <c r="K12" s="33" t="s">
        <v>32</v>
      </c>
      <c r="L12" s="34" t="s">
        <v>31</v>
      </c>
      <c r="M12" s="35" t="s">
        <v>2</v>
      </c>
      <c r="N12" s="124" t="s">
        <v>36</v>
      </c>
      <c r="O12" s="32" t="s">
        <v>14</v>
      </c>
      <c r="P12" s="32" t="s">
        <v>15</v>
      </c>
      <c r="Q12" s="32" t="s">
        <v>16</v>
      </c>
      <c r="R12" s="34" t="s">
        <v>17</v>
      </c>
      <c r="S12" s="34" t="s">
        <v>18</v>
      </c>
      <c r="T12" s="34" t="s">
        <v>19</v>
      </c>
      <c r="U12" s="34" t="s">
        <v>20</v>
      </c>
      <c r="V12" s="32" t="s">
        <v>37</v>
      </c>
      <c r="W12" s="34" t="s">
        <v>31</v>
      </c>
      <c r="X12" s="35" t="s">
        <v>2</v>
      </c>
      <c r="Y12" s="124" t="s">
        <v>36</v>
      </c>
      <c r="Z12" s="213"/>
      <c r="AA12" s="216"/>
      <c r="AB12" s="219"/>
    </row>
    <row r="13" spans="1:28" ht="33" customHeight="1">
      <c r="A13" s="147">
        <v>1</v>
      </c>
      <c r="B13" s="90" t="s">
        <v>125</v>
      </c>
      <c r="C13" s="12" t="s">
        <v>126</v>
      </c>
      <c r="D13" s="91">
        <v>30</v>
      </c>
      <c r="E13" s="92"/>
      <c r="F13" s="92"/>
      <c r="G13" s="92"/>
      <c r="H13" s="92"/>
      <c r="I13" s="92"/>
      <c r="J13" s="92"/>
      <c r="K13" s="93"/>
      <c r="L13" s="94">
        <f>SUM(D13:K13)</f>
        <v>30</v>
      </c>
      <c r="M13" s="51">
        <v>2</v>
      </c>
      <c r="N13" s="50" t="s">
        <v>4</v>
      </c>
      <c r="O13" s="91"/>
      <c r="P13" s="92"/>
      <c r="Q13" s="92"/>
      <c r="R13" s="95"/>
      <c r="S13" s="95"/>
      <c r="T13" s="95"/>
      <c r="U13" s="95"/>
      <c r="V13" s="96"/>
      <c r="W13" s="97">
        <f t="shared" ref="W13:W25" si="0">SUM(O13:V13)</f>
        <v>0</v>
      </c>
      <c r="X13" s="98">
        <v>0</v>
      </c>
      <c r="Y13" s="50"/>
      <c r="Z13" s="99">
        <f>SUM(D13:K13)+SUM(O13:V13)</f>
        <v>30</v>
      </c>
      <c r="AA13" s="146">
        <f t="shared" ref="AA13:AA30" si="1">SUM(M13+X13)</f>
        <v>2</v>
      </c>
      <c r="AB13" s="202">
        <v>20</v>
      </c>
    </row>
    <row r="14" spans="1:28" s="166" customFormat="1" ht="28.5">
      <c r="A14" s="196">
        <v>2</v>
      </c>
      <c r="B14" s="180" t="s">
        <v>124</v>
      </c>
      <c r="C14" s="178" t="s">
        <v>147</v>
      </c>
      <c r="D14" s="176"/>
      <c r="E14" s="177"/>
      <c r="F14" s="130"/>
      <c r="G14" s="130"/>
      <c r="H14" s="130"/>
      <c r="I14" s="130"/>
      <c r="J14" s="130"/>
      <c r="K14" s="132"/>
      <c r="L14" s="64">
        <f>SUM(D14:K14)</f>
        <v>0</v>
      </c>
      <c r="M14" s="38">
        <v>0</v>
      </c>
      <c r="N14" s="64"/>
      <c r="O14" s="61">
        <v>30</v>
      </c>
      <c r="P14" s="62"/>
      <c r="Q14" s="62"/>
      <c r="R14" s="62"/>
      <c r="S14" s="62"/>
      <c r="T14" s="62"/>
      <c r="U14" s="62"/>
      <c r="V14" s="63"/>
      <c r="W14" s="64">
        <f t="shared" si="0"/>
        <v>30</v>
      </c>
      <c r="X14" s="194">
        <v>2</v>
      </c>
      <c r="Y14" s="64" t="s">
        <v>4</v>
      </c>
      <c r="Z14" s="40">
        <f>SUM(D14:K14)+SUM(O14:V14)</f>
        <v>30</v>
      </c>
      <c r="AA14" s="131">
        <f t="shared" si="1"/>
        <v>2</v>
      </c>
      <c r="AB14" s="203">
        <v>20</v>
      </c>
    </row>
    <row r="15" spans="1:28" ht="28.5" customHeight="1">
      <c r="A15" s="140">
        <v>3</v>
      </c>
      <c r="B15" s="44" t="s">
        <v>85</v>
      </c>
      <c r="C15" s="45" t="s">
        <v>93</v>
      </c>
      <c r="D15" s="46">
        <v>15</v>
      </c>
      <c r="E15" s="47"/>
      <c r="F15" s="48">
        <v>15</v>
      </c>
      <c r="G15" s="48"/>
      <c r="H15" s="48"/>
      <c r="I15" s="48"/>
      <c r="J15" s="48"/>
      <c r="K15" s="49"/>
      <c r="L15" s="50">
        <f>SUM(D15:K15)</f>
        <v>30</v>
      </c>
      <c r="M15" s="51">
        <v>2</v>
      </c>
      <c r="N15" s="55" t="s">
        <v>3</v>
      </c>
      <c r="O15" s="52"/>
      <c r="P15" s="53"/>
      <c r="Q15" s="53"/>
      <c r="R15" s="53"/>
      <c r="S15" s="53"/>
      <c r="T15" s="53"/>
      <c r="U15" s="53"/>
      <c r="V15" s="54"/>
      <c r="W15" s="50">
        <f t="shared" si="0"/>
        <v>0</v>
      </c>
      <c r="X15" s="98">
        <v>0</v>
      </c>
      <c r="Y15" s="50"/>
      <c r="Z15" s="56">
        <f>SUM(D15:K15)+SUM(O15:V15)</f>
        <v>30</v>
      </c>
      <c r="AA15" s="128">
        <f t="shared" si="1"/>
        <v>2</v>
      </c>
      <c r="AB15" s="203">
        <v>20</v>
      </c>
    </row>
    <row r="16" spans="1:28" ht="30" customHeight="1">
      <c r="A16" s="140">
        <v>4</v>
      </c>
      <c r="B16" s="157" t="s">
        <v>123</v>
      </c>
      <c r="C16" s="161" t="s">
        <v>150</v>
      </c>
      <c r="D16" s="129"/>
      <c r="E16" s="119"/>
      <c r="F16" s="119"/>
      <c r="G16" s="119"/>
      <c r="H16" s="119"/>
      <c r="I16" s="119"/>
      <c r="J16" s="119"/>
      <c r="K16" s="160"/>
      <c r="L16" s="159"/>
      <c r="M16" s="159"/>
      <c r="N16" s="158"/>
      <c r="O16" s="46">
        <v>30</v>
      </c>
      <c r="P16" s="47"/>
      <c r="Q16" s="48">
        <v>20</v>
      </c>
      <c r="R16" s="48">
        <v>10</v>
      </c>
      <c r="S16" s="48"/>
      <c r="T16" s="48"/>
      <c r="U16" s="48"/>
      <c r="V16" s="167"/>
      <c r="W16" s="50">
        <f t="shared" si="0"/>
        <v>60</v>
      </c>
      <c r="X16" s="51">
        <v>4</v>
      </c>
      <c r="Y16" s="55" t="s">
        <v>3</v>
      </c>
      <c r="Z16" s="56">
        <f>SUM(D16:K16)+SUM(O16:V16)</f>
        <v>60</v>
      </c>
      <c r="AA16" s="128">
        <f t="shared" si="1"/>
        <v>4</v>
      </c>
      <c r="AB16" s="203">
        <v>40</v>
      </c>
    </row>
    <row r="17" spans="1:28" ht="43.5">
      <c r="A17" s="140">
        <v>5</v>
      </c>
      <c r="B17" s="44" t="s">
        <v>122</v>
      </c>
      <c r="C17" s="45" t="s">
        <v>75</v>
      </c>
      <c r="D17" s="46">
        <v>30</v>
      </c>
      <c r="E17" s="48">
        <v>10</v>
      </c>
      <c r="F17" s="48">
        <v>20</v>
      </c>
      <c r="G17" s="48"/>
      <c r="H17" s="48"/>
      <c r="I17" s="48"/>
      <c r="J17" s="48"/>
      <c r="K17" s="49"/>
      <c r="L17" s="50">
        <f t="shared" ref="L17:L26" si="2">SUM(D17:K17)</f>
        <v>60</v>
      </c>
      <c r="M17" s="51">
        <v>4</v>
      </c>
      <c r="N17" s="55" t="s">
        <v>3</v>
      </c>
      <c r="O17" s="52"/>
      <c r="P17" s="53"/>
      <c r="Q17" s="53"/>
      <c r="R17" s="53"/>
      <c r="S17" s="53"/>
      <c r="T17" s="53"/>
      <c r="U17" s="53"/>
      <c r="V17" s="54"/>
      <c r="W17" s="50">
        <f t="shared" si="0"/>
        <v>0</v>
      </c>
      <c r="X17" s="98">
        <v>0</v>
      </c>
      <c r="Y17" s="50"/>
      <c r="Z17" s="56">
        <f>SUM(D17:K17)+SUM(O17:V17)</f>
        <v>60</v>
      </c>
      <c r="AA17" s="128">
        <f t="shared" si="1"/>
        <v>4</v>
      </c>
      <c r="AB17" s="203">
        <v>40</v>
      </c>
    </row>
    <row r="18" spans="1:28" ht="30.75" customHeight="1">
      <c r="A18" s="140">
        <v>6</v>
      </c>
      <c r="B18" s="102" t="s">
        <v>121</v>
      </c>
      <c r="C18" s="45" t="s">
        <v>75</v>
      </c>
      <c r="E18" s="48">
        <v>20</v>
      </c>
      <c r="F18" s="48"/>
      <c r="G18" s="48"/>
      <c r="H18" s="48"/>
      <c r="I18" s="48"/>
      <c r="J18" s="48"/>
      <c r="K18" s="49"/>
      <c r="L18" s="50">
        <f t="shared" si="2"/>
        <v>20</v>
      </c>
      <c r="M18" s="51">
        <v>2</v>
      </c>
      <c r="N18" s="50" t="s">
        <v>4</v>
      </c>
      <c r="O18" s="52"/>
      <c r="P18" s="53"/>
      <c r="Q18" s="53"/>
      <c r="R18" s="53"/>
      <c r="S18" s="53"/>
      <c r="T18" s="53"/>
      <c r="U18" s="53"/>
      <c r="V18" s="54"/>
      <c r="W18" s="50">
        <f t="shared" si="0"/>
        <v>0</v>
      </c>
      <c r="X18" s="98">
        <v>0</v>
      </c>
      <c r="Y18" s="50"/>
      <c r="Z18" s="56">
        <f>SUM(E18:K18)+SUM(O18:V18)</f>
        <v>20</v>
      </c>
      <c r="AA18" s="128">
        <f t="shared" si="1"/>
        <v>2</v>
      </c>
      <c r="AB18" s="203">
        <v>20</v>
      </c>
    </row>
    <row r="19" spans="1:28" ht="31.5" customHeight="1">
      <c r="A19" s="140">
        <v>7</v>
      </c>
      <c r="B19" s="101" t="s">
        <v>120</v>
      </c>
      <c r="C19" s="45" t="s">
        <v>135</v>
      </c>
      <c r="D19" s="46">
        <v>15</v>
      </c>
      <c r="E19" s="47"/>
      <c r="F19" s="48"/>
      <c r="G19" s="48"/>
      <c r="H19" s="48"/>
      <c r="I19" s="48"/>
      <c r="J19" s="48"/>
      <c r="K19" s="49"/>
      <c r="L19" s="50">
        <f t="shared" si="2"/>
        <v>15</v>
      </c>
      <c r="M19" s="51">
        <v>1</v>
      </c>
      <c r="N19" s="50" t="s">
        <v>4</v>
      </c>
      <c r="O19" s="52"/>
      <c r="P19" s="53"/>
      <c r="Q19" s="53"/>
      <c r="R19" s="53"/>
      <c r="S19" s="52"/>
      <c r="T19" s="53"/>
      <c r="U19" s="53"/>
      <c r="V19" s="54"/>
      <c r="W19" s="50">
        <f t="shared" si="0"/>
        <v>0</v>
      </c>
      <c r="X19" s="98">
        <v>0</v>
      </c>
      <c r="Y19" s="50"/>
      <c r="Z19" s="56">
        <f t="shared" ref="Z19:Z30" si="3">SUM(D19:K19)+SUM(O19:V19)</f>
        <v>15</v>
      </c>
      <c r="AA19" s="128">
        <f t="shared" si="1"/>
        <v>1</v>
      </c>
      <c r="AB19" s="203">
        <v>10</v>
      </c>
    </row>
    <row r="20" spans="1:28" ht="24.75" customHeight="1">
      <c r="A20" s="140">
        <v>8</v>
      </c>
      <c r="B20" s="68" t="s">
        <v>119</v>
      </c>
      <c r="C20" s="45" t="s">
        <v>52</v>
      </c>
      <c r="D20" s="46">
        <v>30</v>
      </c>
      <c r="E20" s="47"/>
      <c r="F20" s="48">
        <v>15</v>
      </c>
      <c r="G20" s="48"/>
      <c r="H20" s="48"/>
      <c r="I20" s="48"/>
      <c r="J20" s="48"/>
      <c r="K20" s="49"/>
      <c r="L20" s="50">
        <f t="shared" si="2"/>
        <v>45</v>
      </c>
      <c r="M20" s="51">
        <v>3</v>
      </c>
      <c r="N20" s="55" t="s">
        <v>3</v>
      </c>
      <c r="O20" s="52"/>
      <c r="P20" s="53"/>
      <c r="Q20" s="53"/>
      <c r="R20" s="60"/>
      <c r="S20" s="53"/>
      <c r="T20" s="53"/>
      <c r="U20" s="53"/>
      <c r="V20" s="54"/>
      <c r="W20" s="50">
        <f t="shared" si="0"/>
        <v>0</v>
      </c>
      <c r="X20" s="98">
        <v>0</v>
      </c>
      <c r="Y20" s="50"/>
      <c r="Z20" s="56">
        <f t="shared" si="3"/>
        <v>45</v>
      </c>
      <c r="AA20" s="128">
        <f t="shared" si="1"/>
        <v>3</v>
      </c>
      <c r="AB20" s="203">
        <v>30</v>
      </c>
    </row>
    <row r="21" spans="1:28" ht="26.25" customHeight="1">
      <c r="A21" s="140">
        <v>9</v>
      </c>
      <c r="B21" s="44" t="s">
        <v>118</v>
      </c>
      <c r="C21" s="178" t="s">
        <v>149</v>
      </c>
      <c r="D21" s="46">
        <v>15</v>
      </c>
      <c r="E21" s="47"/>
      <c r="F21" s="48">
        <v>30</v>
      </c>
      <c r="G21" s="48"/>
      <c r="H21" s="48"/>
      <c r="I21" s="48"/>
      <c r="J21" s="48"/>
      <c r="K21" s="49"/>
      <c r="L21" s="50">
        <f t="shared" si="2"/>
        <v>45</v>
      </c>
      <c r="M21" s="51">
        <v>2</v>
      </c>
      <c r="N21" s="50" t="s">
        <v>4</v>
      </c>
      <c r="O21" s="52">
        <v>15</v>
      </c>
      <c r="P21" s="53"/>
      <c r="Q21" s="53">
        <v>30</v>
      </c>
      <c r="R21" s="60"/>
      <c r="S21" s="53"/>
      <c r="T21" s="53"/>
      <c r="U21" s="53"/>
      <c r="V21" s="54"/>
      <c r="W21" s="50">
        <f t="shared" si="0"/>
        <v>45</v>
      </c>
      <c r="X21" s="98">
        <v>3</v>
      </c>
      <c r="Y21" s="55" t="s">
        <v>3</v>
      </c>
      <c r="Z21" s="56">
        <f t="shared" si="3"/>
        <v>90</v>
      </c>
      <c r="AA21" s="128">
        <f t="shared" si="1"/>
        <v>5</v>
      </c>
      <c r="AB21" s="203">
        <v>40</v>
      </c>
    </row>
    <row r="22" spans="1:28" ht="24" customHeight="1">
      <c r="A22" s="140">
        <v>10</v>
      </c>
      <c r="B22" s="44" t="s">
        <v>117</v>
      </c>
      <c r="C22" s="178" t="s">
        <v>148</v>
      </c>
      <c r="D22" s="46"/>
      <c r="E22" s="47"/>
      <c r="F22" s="48"/>
      <c r="G22" s="48"/>
      <c r="H22" s="48"/>
      <c r="I22" s="48"/>
      <c r="J22" s="48"/>
      <c r="K22" s="49"/>
      <c r="L22" s="50">
        <f t="shared" si="2"/>
        <v>0</v>
      </c>
      <c r="M22" s="51">
        <v>0</v>
      </c>
      <c r="N22" s="50"/>
      <c r="O22" s="52">
        <v>30</v>
      </c>
      <c r="P22" s="53"/>
      <c r="Q22" s="53"/>
      <c r="R22" s="60"/>
      <c r="S22" s="53"/>
      <c r="T22" s="53"/>
      <c r="U22" s="53"/>
      <c r="V22" s="54"/>
      <c r="W22" s="50">
        <f t="shared" si="0"/>
        <v>30</v>
      </c>
      <c r="X22" s="98">
        <v>2</v>
      </c>
      <c r="Y22" s="50" t="s">
        <v>4</v>
      </c>
      <c r="Z22" s="56">
        <f t="shared" si="3"/>
        <v>30</v>
      </c>
      <c r="AA22" s="128">
        <f t="shared" si="1"/>
        <v>2</v>
      </c>
      <c r="AB22" s="203">
        <v>20</v>
      </c>
    </row>
    <row r="23" spans="1:28" ht="31.5" customHeight="1">
      <c r="A23" s="140">
        <v>11</v>
      </c>
      <c r="B23" s="157" t="s">
        <v>116</v>
      </c>
      <c r="C23" s="45" t="s">
        <v>145</v>
      </c>
      <c r="D23" s="46">
        <v>20</v>
      </c>
      <c r="E23" s="47"/>
      <c r="F23" s="48">
        <v>15</v>
      </c>
      <c r="G23" s="48">
        <v>10</v>
      </c>
      <c r="H23" s="48"/>
      <c r="I23" s="48"/>
      <c r="J23" s="48"/>
      <c r="K23" s="49"/>
      <c r="L23" s="50">
        <f t="shared" si="2"/>
        <v>45</v>
      </c>
      <c r="M23" s="51">
        <v>3</v>
      </c>
      <c r="N23" s="55" t="s">
        <v>3</v>
      </c>
      <c r="O23" s="52"/>
      <c r="P23" s="53"/>
      <c r="Q23" s="53"/>
      <c r="R23" s="53"/>
      <c r="S23" s="53"/>
      <c r="T23" s="53"/>
      <c r="U23" s="53"/>
      <c r="V23" s="54"/>
      <c r="W23" s="50">
        <f t="shared" si="0"/>
        <v>0</v>
      </c>
      <c r="X23" s="98">
        <v>0</v>
      </c>
      <c r="Y23" s="50"/>
      <c r="Z23" s="56">
        <f t="shared" si="3"/>
        <v>45</v>
      </c>
      <c r="AA23" s="128">
        <f t="shared" si="1"/>
        <v>3</v>
      </c>
      <c r="AB23" s="203">
        <v>30</v>
      </c>
    </row>
    <row r="24" spans="1:28" ht="24" customHeight="1">
      <c r="A24" s="140">
        <v>12</v>
      </c>
      <c r="B24" s="44" t="s">
        <v>115</v>
      </c>
      <c r="C24" s="45" t="s">
        <v>132</v>
      </c>
      <c r="D24" s="46"/>
      <c r="E24" s="47"/>
      <c r="F24" s="48"/>
      <c r="G24" s="48"/>
      <c r="H24" s="48"/>
      <c r="I24" s="48"/>
      <c r="J24" s="48"/>
      <c r="K24" s="103"/>
      <c r="L24" s="50">
        <f t="shared" si="2"/>
        <v>0</v>
      </c>
      <c r="M24" s="51">
        <v>0</v>
      </c>
      <c r="N24" s="50"/>
      <c r="O24" s="52">
        <v>20</v>
      </c>
      <c r="P24" s="53"/>
      <c r="Q24" s="53"/>
      <c r="R24" s="53">
        <v>10</v>
      </c>
      <c r="S24" s="53"/>
      <c r="T24" s="53"/>
      <c r="U24" s="53"/>
      <c r="V24" s="54"/>
      <c r="W24" s="50">
        <f t="shared" si="0"/>
        <v>30</v>
      </c>
      <c r="X24" s="98">
        <v>2</v>
      </c>
      <c r="Y24" s="50" t="s">
        <v>4</v>
      </c>
      <c r="Z24" s="56">
        <f t="shared" si="3"/>
        <v>30</v>
      </c>
      <c r="AA24" s="128">
        <f t="shared" si="1"/>
        <v>2</v>
      </c>
      <c r="AB24" s="203">
        <v>20</v>
      </c>
    </row>
    <row r="25" spans="1:28" ht="30">
      <c r="A25" s="140">
        <v>13</v>
      </c>
      <c r="B25" s="44" t="s">
        <v>114</v>
      </c>
      <c r="C25" s="45" t="s">
        <v>146</v>
      </c>
      <c r="D25" s="46">
        <v>10</v>
      </c>
      <c r="E25" s="47"/>
      <c r="F25" s="48">
        <v>10</v>
      </c>
      <c r="G25" s="48">
        <v>10</v>
      </c>
      <c r="H25" s="48"/>
      <c r="I25" s="48"/>
      <c r="J25" s="48"/>
      <c r="K25" s="49"/>
      <c r="L25" s="50">
        <f t="shared" si="2"/>
        <v>30</v>
      </c>
      <c r="M25" s="51">
        <v>2</v>
      </c>
      <c r="N25" s="50" t="s">
        <v>4</v>
      </c>
      <c r="O25" s="52"/>
      <c r="P25" s="53"/>
      <c r="Q25" s="53"/>
      <c r="R25" s="53"/>
      <c r="S25" s="53"/>
      <c r="T25" s="53"/>
      <c r="U25" s="53"/>
      <c r="V25" s="54"/>
      <c r="W25" s="50">
        <f t="shared" si="0"/>
        <v>0</v>
      </c>
      <c r="X25" s="98">
        <v>0</v>
      </c>
      <c r="Y25" s="50"/>
      <c r="Z25" s="56">
        <f t="shared" si="3"/>
        <v>30</v>
      </c>
      <c r="AA25" s="128">
        <f t="shared" si="1"/>
        <v>2</v>
      </c>
      <c r="AB25" s="203">
        <v>20</v>
      </c>
    </row>
    <row r="26" spans="1:28" ht="30">
      <c r="A26" s="140">
        <v>14</v>
      </c>
      <c r="B26" s="44" t="s">
        <v>113</v>
      </c>
      <c r="C26" s="45" t="s">
        <v>76</v>
      </c>
      <c r="D26" s="138"/>
      <c r="E26" s="104"/>
      <c r="F26" s="48">
        <v>15</v>
      </c>
      <c r="G26" s="48"/>
      <c r="H26" s="66"/>
      <c r="I26" s="48"/>
      <c r="J26" s="48"/>
      <c r="K26" s="49"/>
      <c r="L26" s="50">
        <f t="shared" si="2"/>
        <v>15</v>
      </c>
      <c r="M26" s="51">
        <v>1</v>
      </c>
      <c r="N26" s="50" t="s">
        <v>4</v>
      </c>
      <c r="O26" s="154"/>
      <c r="P26" s="53"/>
      <c r="Q26" s="53"/>
      <c r="R26" s="67"/>
      <c r="S26" s="53"/>
      <c r="T26" s="53"/>
      <c r="U26" s="53"/>
      <c r="V26" s="54"/>
      <c r="W26" s="50"/>
      <c r="X26" s="98"/>
      <c r="Y26" s="50"/>
      <c r="Z26" s="56">
        <f t="shared" si="3"/>
        <v>15</v>
      </c>
      <c r="AA26" s="128">
        <f t="shared" si="1"/>
        <v>1</v>
      </c>
      <c r="AB26" s="203">
        <v>10</v>
      </c>
    </row>
    <row r="27" spans="1:28" ht="30">
      <c r="A27" s="140">
        <v>15</v>
      </c>
      <c r="B27" s="44" t="s">
        <v>112</v>
      </c>
      <c r="C27" s="13" t="s">
        <v>137</v>
      </c>
      <c r="D27" s="138"/>
      <c r="E27" s="104"/>
      <c r="F27" s="48"/>
      <c r="G27" s="48"/>
      <c r="H27" s="66"/>
      <c r="I27" s="48"/>
      <c r="J27" s="48"/>
      <c r="K27" s="49"/>
      <c r="L27" s="50"/>
      <c r="M27" s="51"/>
      <c r="N27" s="50"/>
      <c r="O27" s="154">
        <v>10</v>
      </c>
      <c r="P27" s="53">
        <v>20</v>
      </c>
      <c r="Q27" s="53"/>
      <c r="R27" s="67"/>
      <c r="S27" s="53"/>
      <c r="T27" s="53"/>
      <c r="U27" s="53"/>
      <c r="V27" s="54"/>
      <c r="W27" s="107">
        <f>SUM(O27+P27)</f>
        <v>30</v>
      </c>
      <c r="X27" s="98">
        <v>2</v>
      </c>
      <c r="Y27" s="50" t="s">
        <v>4</v>
      </c>
      <c r="Z27" s="56">
        <f t="shared" si="3"/>
        <v>30</v>
      </c>
      <c r="AA27" s="128">
        <f t="shared" si="1"/>
        <v>2</v>
      </c>
      <c r="AB27" s="203">
        <v>20</v>
      </c>
    </row>
    <row r="28" spans="1:28" ht="30">
      <c r="A28" s="140">
        <v>16</v>
      </c>
      <c r="B28" s="184" t="s">
        <v>130</v>
      </c>
      <c r="C28" s="183" t="s">
        <v>136</v>
      </c>
      <c r="D28" s="133"/>
      <c r="E28" s="47"/>
      <c r="F28" s="53"/>
      <c r="G28" s="53"/>
      <c r="H28" s="53"/>
      <c r="I28" s="53"/>
      <c r="J28" s="53"/>
      <c r="K28" s="54"/>
      <c r="L28" s="107">
        <f>SUM(E28)</f>
        <v>0</v>
      </c>
      <c r="M28" s="51">
        <v>0</v>
      </c>
      <c r="N28" s="50"/>
      <c r="O28" s="52">
        <v>12</v>
      </c>
      <c r="P28" s="67"/>
      <c r="Q28" s="53">
        <v>18</v>
      </c>
      <c r="R28" s="67"/>
      <c r="S28" s="52"/>
      <c r="T28" s="53"/>
      <c r="U28" s="53"/>
      <c r="V28" s="53"/>
      <c r="W28" s="107">
        <f>SUM(O28+Q28)</f>
        <v>30</v>
      </c>
      <c r="X28" s="55">
        <v>2</v>
      </c>
      <c r="Y28" s="50" t="s">
        <v>4</v>
      </c>
      <c r="Z28" s="56">
        <f>SUM(W28)</f>
        <v>30</v>
      </c>
      <c r="AA28" s="153">
        <f>SUM(X28)</f>
        <v>2</v>
      </c>
      <c r="AB28" s="203">
        <v>20</v>
      </c>
    </row>
    <row r="29" spans="1:28" ht="21.75" customHeight="1">
      <c r="A29" s="140">
        <v>17</v>
      </c>
      <c r="B29" s="44" t="s">
        <v>55</v>
      </c>
      <c r="C29" s="45"/>
      <c r="D29" s="138"/>
      <c r="E29" s="48">
        <v>30</v>
      </c>
      <c r="F29" s="48"/>
      <c r="G29" s="48"/>
      <c r="H29" s="66"/>
      <c r="I29" s="48"/>
      <c r="J29" s="48"/>
      <c r="K29" s="49"/>
      <c r="L29" s="50">
        <f>SUM(D29:K29)</f>
        <v>30</v>
      </c>
      <c r="M29" s="51">
        <v>2</v>
      </c>
      <c r="N29" s="50" t="s">
        <v>4</v>
      </c>
      <c r="O29" s="154"/>
      <c r="P29" s="48">
        <v>30</v>
      </c>
      <c r="Q29" s="53"/>
      <c r="R29" s="67"/>
      <c r="S29" s="53"/>
      <c r="T29" s="53"/>
      <c r="U29" s="53"/>
      <c r="V29" s="54"/>
      <c r="W29" s="50">
        <f>SUM(O29:V29)</f>
        <v>30</v>
      </c>
      <c r="X29" s="98">
        <v>4</v>
      </c>
      <c r="Y29" s="50" t="s">
        <v>4</v>
      </c>
      <c r="Z29" s="56">
        <f t="shared" si="3"/>
        <v>60</v>
      </c>
      <c r="AA29" s="128">
        <f t="shared" si="1"/>
        <v>6</v>
      </c>
      <c r="AB29" s="203">
        <v>90</v>
      </c>
    </row>
    <row r="30" spans="1:28" ht="24.75" customHeight="1">
      <c r="A30" s="140">
        <v>18</v>
      </c>
      <c r="B30" s="156" t="s">
        <v>71</v>
      </c>
      <c r="C30" s="45"/>
      <c r="D30" s="53">
        <v>60</v>
      </c>
      <c r="E30" s="168"/>
      <c r="F30" s="48"/>
      <c r="G30" s="48"/>
      <c r="H30" s="48"/>
      <c r="I30" s="48"/>
      <c r="J30" s="48"/>
      <c r="K30" s="49"/>
      <c r="L30" s="50">
        <f>SUM(D30:K30)</f>
        <v>60</v>
      </c>
      <c r="M30" s="51">
        <v>6</v>
      </c>
      <c r="N30" s="50"/>
      <c r="O30" s="53">
        <v>60</v>
      </c>
      <c r="P30" s="187"/>
      <c r="Q30" s="53"/>
      <c r="R30" s="67"/>
      <c r="S30" s="52"/>
      <c r="T30" s="53"/>
      <c r="U30" s="53"/>
      <c r="V30" s="54"/>
      <c r="W30" s="50">
        <f>SUM(O30:V30)</f>
        <v>60</v>
      </c>
      <c r="X30" s="98">
        <v>6</v>
      </c>
      <c r="Y30" s="50" t="s">
        <v>4</v>
      </c>
      <c r="Z30" s="56">
        <f t="shared" si="3"/>
        <v>120</v>
      </c>
      <c r="AA30" s="128">
        <f t="shared" si="1"/>
        <v>12</v>
      </c>
      <c r="AB30" s="203"/>
    </row>
    <row r="31" spans="1:28" ht="15">
      <c r="A31" s="144"/>
      <c r="B31" s="185" t="s">
        <v>68</v>
      </c>
      <c r="C31" s="45"/>
      <c r="D31" s="46"/>
      <c r="E31" s="47"/>
      <c r="F31" s="48"/>
      <c r="G31" s="48"/>
      <c r="H31" s="48"/>
      <c r="I31" s="48"/>
      <c r="J31" s="48"/>
      <c r="K31" s="49"/>
      <c r="L31" s="50"/>
      <c r="M31" s="51"/>
      <c r="N31" s="50"/>
      <c r="O31" s="52"/>
      <c r="P31" s="155"/>
      <c r="Q31" s="53"/>
      <c r="R31" s="53"/>
      <c r="S31" s="53"/>
      <c r="T31" s="53"/>
      <c r="U31" s="53"/>
      <c r="V31" s="53"/>
      <c r="W31" s="50"/>
      <c r="X31" s="50"/>
      <c r="Y31" s="50"/>
      <c r="Z31" s="50"/>
      <c r="AA31" s="50"/>
      <c r="AB31" s="203"/>
    </row>
    <row r="32" spans="1:28" ht="26.25" customHeight="1">
      <c r="A32" s="140">
        <v>19</v>
      </c>
      <c r="B32" s="186" t="s">
        <v>111</v>
      </c>
      <c r="C32" s="183" t="s">
        <v>136</v>
      </c>
      <c r="D32" s="46"/>
      <c r="E32" s="47"/>
      <c r="F32" s="48"/>
      <c r="G32" s="48"/>
      <c r="H32" s="48"/>
      <c r="I32" s="48"/>
      <c r="J32" s="48"/>
      <c r="K32" s="49"/>
      <c r="L32" s="50">
        <f>SUM(D32:K32)</f>
        <v>0</v>
      </c>
      <c r="M32" s="98">
        <v>0</v>
      </c>
      <c r="N32" s="50"/>
      <c r="O32" s="154"/>
      <c r="P32" s="53">
        <v>40</v>
      </c>
      <c r="Q32" s="53"/>
      <c r="R32" s="67"/>
      <c r="S32" s="52"/>
      <c r="T32" s="53"/>
      <c r="U32" s="53"/>
      <c r="V32" s="53"/>
      <c r="W32" s="107">
        <f>SUM(P32)</f>
        <v>40</v>
      </c>
      <c r="X32" s="55">
        <v>3</v>
      </c>
      <c r="Y32" s="50" t="s">
        <v>4</v>
      </c>
      <c r="Z32" s="56">
        <f>SUM(W32)</f>
        <v>40</v>
      </c>
      <c r="AA32" s="128">
        <f>SUM(X32)</f>
        <v>3</v>
      </c>
      <c r="AB32" s="203">
        <v>30</v>
      </c>
    </row>
    <row r="33" spans="1:28" s="166" customFormat="1" ht="27.75" customHeight="1" thickBot="1">
      <c r="A33" s="196">
        <v>20</v>
      </c>
      <c r="B33" s="175" t="s">
        <v>110</v>
      </c>
      <c r="C33" s="197" t="s">
        <v>139</v>
      </c>
      <c r="D33" s="176"/>
      <c r="E33" s="177"/>
      <c r="F33" s="130"/>
      <c r="G33" s="130"/>
      <c r="H33" s="130"/>
      <c r="I33" s="130"/>
      <c r="J33" s="130"/>
      <c r="K33" s="132"/>
      <c r="L33" s="64">
        <f>SUM(D33:K33)</f>
        <v>0</v>
      </c>
      <c r="M33" s="194">
        <v>0</v>
      </c>
      <c r="N33" s="64"/>
      <c r="O33" s="61"/>
      <c r="P33" s="62">
        <v>40</v>
      </c>
      <c r="Q33" s="62"/>
      <c r="R33" s="193"/>
      <c r="S33" s="61"/>
      <c r="T33" s="62"/>
      <c r="U33" s="62"/>
      <c r="V33" s="62"/>
      <c r="W33" s="65">
        <f>SUM(P33:V33)</f>
        <v>40</v>
      </c>
      <c r="X33" s="39">
        <v>3</v>
      </c>
      <c r="Y33" s="64" t="s">
        <v>4</v>
      </c>
      <c r="Z33" s="40">
        <f>SUM(W33)</f>
        <v>40</v>
      </c>
      <c r="AA33" s="131">
        <f>SUM(X33)</f>
        <v>3</v>
      </c>
      <c r="AB33" s="203">
        <v>30</v>
      </c>
    </row>
    <row r="34" spans="1:28" ht="15.75" thickBot="1">
      <c r="A34" s="149"/>
      <c r="B34" s="71" t="s">
        <v>5</v>
      </c>
      <c r="C34" s="72"/>
      <c r="D34" s="73">
        <f t="shared" ref="D34:K34" si="4">SUM(D13:D30)</f>
        <v>225</v>
      </c>
      <c r="E34" s="73">
        <f t="shared" si="4"/>
        <v>60</v>
      </c>
      <c r="F34" s="73">
        <f t="shared" si="4"/>
        <v>120</v>
      </c>
      <c r="G34" s="73">
        <f t="shared" si="4"/>
        <v>20</v>
      </c>
      <c r="H34" s="73">
        <f t="shared" si="4"/>
        <v>0</v>
      </c>
      <c r="I34" s="73">
        <f t="shared" si="4"/>
        <v>0</v>
      </c>
      <c r="J34" s="73">
        <f t="shared" si="4"/>
        <v>0</v>
      </c>
      <c r="K34" s="73">
        <f t="shared" si="4"/>
        <v>0</v>
      </c>
      <c r="L34" s="73">
        <f>SUM(D34:K34)</f>
        <v>425</v>
      </c>
      <c r="M34" s="73">
        <f>SUM(M13:M30)</f>
        <v>30</v>
      </c>
      <c r="N34" s="123"/>
      <c r="O34" s="73">
        <f t="shared" ref="O34:V34" si="5">SUM(O13:O30)</f>
        <v>207</v>
      </c>
      <c r="P34" s="73">
        <f>SUM(P13:P32)</f>
        <v>90</v>
      </c>
      <c r="Q34" s="73">
        <f t="shared" si="5"/>
        <v>68</v>
      </c>
      <c r="R34" s="73">
        <f t="shared" si="5"/>
        <v>20</v>
      </c>
      <c r="S34" s="73">
        <f t="shared" si="5"/>
        <v>0</v>
      </c>
      <c r="T34" s="73">
        <f t="shared" si="5"/>
        <v>0</v>
      </c>
      <c r="U34" s="73">
        <f t="shared" si="5"/>
        <v>0</v>
      </c>
      <c r="V34" s="73">
        <f t="shared" si="5"/>
        <v>0</v>
      </c>
      <c r="W34" s="73">
        <f>SUM(O34:V34)</f>
        <v>385</v>
      </c>
      <c r="X34" s="73">
        <f>SUM(X13:X32,X28)</f>
        <v>32</v>
      </c>
      <c r="Y34" s="75"/>
      <c r="Z34" s="76">
        <f>SUM(D34:K34)+SUM(O34:V34)</f>
        <v>810</v>
      </c>
      <c r="AA34" s="152">
        <f>SUM(M34+X34)</f>
        <v>62</v>
      </c>
      <c r="AB34" s="203"/>
    </row>
    <row r="35" spans="1:28" ht="15.75" thickBot="1">
      <c r="A35" s="151"/>
      <c r="B35" s="78" t="s">
        <v>1</v>
      </c>
      <c r="C35" s="79"/>
      <c r="D35" s="233">
        <f>SUM(D34:K34)</f>
        <v>425</v>
      </c>
      <c r="E35" s="234"/>
      <c r="F35" s="234"/>
      <c r="G35" s="234"/>
      <c r="H35" s="234"/>
      <c r="I35" s="234"/>
      <c r="J35" s="234"/>
      <c r="K35" s="235"/>
      <c r="L35" s="127"/>
      <c r="M35" s="81"/>
      <c r="N35" s="126"/>
      <c r="O35" s="236">
        <f>SUM(O34:V34)</f>
        <v>385</v>
      </c>
      <c r="P35" s="234"/>
      <c r="Q35" s="234"/>
      <c r="R35" s="234"/>
      <c r="S35" s="234"/>
      <c r="T35" s="234"/>
      <c r="U35" s="234"/>
      <c r="V35" s="237"/>
      <c r="W35" s="75">
        <f>SUM(O35:V35)</f>
        <v>385</v>
      </c>
      <c r="X35" s="127"/>
      <c r="Y35" s="81"/>
      <c r="Z35" s="83"/>
      <c r="AA35" s="150">
        <f>SUM(M35+X35)</f>
        <v>0</v>
      </c>
    </row>
    <row r="36" spans="1:28" ht="15.75" thickBot="1">
      <c r="A36" s="149"/>
      <c r="B36" s="71" t="s">
        <v>35</v>
      </c>
      <c r="C36" s="72"/>
      <c r="D36" s="223">
        <f>D35-K34</f>
        <v>425</v>
      </c>
      <c r="E36" s="224"/>
      <c r="F36" s="224"/>
      <c r="G36" s="224"/>
      <c r="H36" s="224"/>
      <c r="I36" s="224"/>
      <c r="J36" s="224"/>
      <c r="K36" s="225"/>
      <c r="L36" s="73"/>
      <c r="M36" s="73"/>
      <c r="N36" s="73"/>
      <c r="O36" s="223">
        <f>O35-V34</f>
        <v>385</v>
      </c>
      <c r="P36" s="224"/>
      <c r="Q36" s="224"/>
      <c r="R36" s="224"/>
      <c r="S36" s="224"/>
      <c r="T36" s="224"/>
      <c r="U36" s="224"/>
      <c r="V36" s="225"/>
      <c r="W36" s="73"/>
      <c r="X36" s="73"/>
      <c r="Y36" s="73"/>
      <c r="Z36" s="85"/>
      <c r="AA36" s="148">
        <f>SUM(M36+X36)</f>
        <v>0</v>
      </c>
    </row>
    <row r="37" spans="1:28" ht="15">
      <c r="A37" s="87"/>
      <c r="B37" s="87"/>
      <c r="C37" s="8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8" ht="15.75" thickBot="1">
      <c r="A38" s="18"/>
      <c r="B38" s="87" t="s">
        <v>134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8" ht="15" thickBot="1">
      <c r="A39" s="227" t="s">
        <v>0</v>
      </c>
      <c r="B39" s="227" t="s">
        <v>8</v>
      </c>
      <c r="C39" s="228" t="s">
        <v>7</v>
      </c>
      <c r="D39" s="231" t="s">
        <v>1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12" t="s">
        <v>34</v>
      </c>
      <c r="AA39" s="214" t="s">
        <v>9</v>
      </c>
      <c r="AB39" s="217" t="s">
        <v>69</v>
      </c>
    </row>
    <row r="40" spans="1:28" ht="15" thickBot="1">
      <c r="A40" s="227"/>
      <c r="B40" s="227"/>
      <c r="C40" s="229"/>
      <c r="D40" s="220" t="s">
        <v>50</v>
      </c>
      <c r="E40" s="221"/>
      <c r="F40" s="221"/>
      <c r="G40" s="221"/>
      <c r="H40" s="221"/>
      <c r="I40" s="221"/>
      <c r="J40" s="221"/>
      <c r="K40" s="221"/>
      <c r="L40" s="221"/>
      <c r="M40" s="221"/>
      <c r="N40" s="125"/>
      <c r="O40" s="222" t="s">
        <v>51</v>
      </c>
      <c r="P40" s="221"/>
      <c r="Q40" s="221"/>
      <c r="R40" s="221"/>
      <c r="S40" s="221"/>
      <c r="T40" s="221"/>
      <c r="U40" s="221"/>
      <c r="V40" s="222"/>
      <c r="W40" s="221"/>
      <c r="X40" s="221"/>
      <c r="Y40" s="221"/>
      <c r="Z40" s="213"/>
      <c r="AA40" s="215"/>
      <c r="AB40" s="218"/>
    </row>
    <row r="41" spans="1:28" ht="69.75" thickBot="1">
      <c r="A41" s="227"/>
      <c r="B41" s="227"/>
      <c r="C41" s="230"/>
      <c r="D41" s="32" t="s">
        <v>14</v>
      </c>
      <c r="E41" s="32" t="s">
        <v>15</v>
      </c>
      <c r="F41" s="32" t="s">
        <v>16</v>
      </c>
      <c r="G41" s="32" t="s">
        <v>17</v>
      </c>
      <c r="H41" s="32" t="s">
        <v>18</v>
      </c>
      <c r="I41" s="32" t="s">
        <v>19</v>
      </c>
      <c r="J41" s="32" t="s">
        <v>20</v>
      </c>
      <c r="K41" s="33" t="s">
        <v>32</v>
      </c>
      <c r="L41" s="32" t="s">
        <v>31</v>
      </c>
      <c r="M41" s="35" t="s">
        <v>2</v>
      </c>
      <c r="N41" s="124" t="s">
        <v>36</v>
      </c>
      <c r="O41" s="32" t="s">
        <v>14</v>
      </c>
      <c r="P41" s="32" t="s">
        <v>15</v>
      </c>
      <c r="Q41" s="32" t="s">
        <v>16</v>
      </c>
      <c r="R41" s="34" t="s">
        <v>17</v>
      </c>
      <c r="S41" s="34" t="s">
        <v>18</v>
      </c>
      <c r="T41" s="34" t="s">
        <v>19</v>
      </c>
      <c r="U41" s="34" t="s">
        <v>20</v>
      </c>
      <c r="V41" s="32" t="s">
        <v>37</v>
      </c>
      <c r="W41" s="34" t="s">
        <v>31</v>
      </c>
      <c r="X41" s="35" t="s">
        <v>2</v>
      </c>
      <c r="Y41" s="124" t="s">
        <v>36</v>
      </c>
      <c r="Z41" s="213"/>
      <c r="AA41" s="216"/>
      <c r="AB41" s="219"/>
    </row>
    <row r="42" spans="1:28" ht="28.5">
      <c r="A42" s="147">
        <v>1</v>
      </c>
      <c r="B42" s="188" t="s">
        <v>109</v>
      </c>
      <c r="C42" s="164" t="s">
        <v>108</v>
      </c>
      <c r="D42" s="173">
        <v>20</v>
      </c>
      <c r="E42" s="110"/>
      <c r="F42" s="92"/>
      <c r="G42" s="92"/>
      <c r="H42" s="92"/>
      <c r="I42" s="92"/>
      <c r="J42" s="92"/>
      <c r="K42" s="93"/>
      <c r="L42" s="111">
        <f t="shared" ref="L42:L49" si="6">SUM(D42:K42)</f>
        <v>20</v>
      </c>
      <c r="M42" s="112">
        <v>2</v>
      </c>
      <c r="N42" s="50" t="s">
        <v>4</v>
      </c>
      <c r="O42" s="92"/>
      <c r="P42" s="92"/>
      <c r="Q42" s="92"/>
      <c r="R42" s="95"/>
      <c r="S42" s="95"/>
      <c r="T42" s="95"/>
      <c r="U42" s="95"/>
      <c r="V42" s="96"/>
      <c r="W42" s="97">
        <f t="shared" ref="W42:W49" si="7">SUM(O42:V42)</f>
        <v>0</v>
      </c>
      <c r="X42" s="98">
        <v>0</v>
      </c>
      <c r="Y42" s="50"/>
      <c r="Z42" s="99">
        <f t="shared" ref="Z42:Z48" si="8">SUM(D42:K42)+SUM(O42:V42)</f>
        <v>20</v>
      </c>
      <c r="AA42" s="146">
        <f t="shared" ref="AA42:AA49" si="9">SUM(M42+X42)</f>
        <v>2</v>
      </c>
      <c r="AB42" s="204">
        <v>25</v>
      </c>
    </row>
    <row r="43" spans="1:28" ht="30">
      <c r="A43" s="145">
        <v>2</v>
      </c>
      <c r="B43" s="189" t="s">
        <v>107</v>
      </c>
      <c r="C43" s="5" t="s">
        <v>143</v>
      </c>
      <c r="D43" s="138">
        <v>20</v>
      </c>
      <c r="E43" s="119"/>
      <c r="F43" s="48"/>
      <c r="G43" s="48"/>
      <c r="H43" s="48"/>
      <c r="I43" s="48"/>
      <c r="J43" s="48"/>
      <c r="K43" s="49"/>
      <c r="L43" s="50">
        <f t="shared" si="6"/>
        <v>20</v>
      </c>
      <c r="M43" s="112">
        <v>2</v>
      </c>
      <c r="N43" s="50" t="s">
        <v>4</v>
      </c>
      <c r="O43" s="53"/>
      <c r="P43" s="53"/>
      <c r="Q43" s="53"/>
      <c r="R43" s="53"/>
      <c r="S43" s="53"/>
      <c r="T43" s="53"/>
      <c r="U43" s="53"/>
      <c r="V43" s="54"/>
      <c r="W43" s="50">
        <f t="shared" si="7"/>
        <v>0</v>
      </c>
      <c r="X43" s="98">
        <v>0</v>
      </c>
      <c r="Y43" s="50"/>
      <c r="Z43" s="56">
        <f t="shared" si="8"/>
        <v>20</v>
      </c>
      <c r="AA43" s="128">
        <f t="shared" si="9"/>
        <v>2</v>
      </c>
      <c r="AB43" s="204">
        <v>25</v>
      </c>
    </row>
    <row r="44" spans="1:28" ht="23.25" customHeight="1">
      <c r="A44" s="145">
        <v>3</v>
      </c>
      <c r="B44" s="143" t="s">
        <v>106</v>
      </c>
      <c r="C44" s="118" t="s">
        <v>52</v>
      </c>
      <c r="D44" s="138">
        <v>20</v>
      </c>
      <c r="E44" s="119"/>
      <c r="F44" s="48"/>
      <c r="G44" s="48"/>
      <c r="H44" s="48"/>
      <c r="I44" s="48"/>
      <c r="J44" s="48"/>
      <c r="K44" s="49"/>
      <c r="L44" s="50">
        <f t="shared" si="6"/>
        <v>20</v>
      </c>
      <c r="M44" s="112">
        <v>2</v>
      </c>
      <c r="N44" s="50" t="s">
        <v>4</v>
      </c>
      <c r="O44" s="53"/>
      <c r="P44" s="53"/>
      <c r="Q44" s="53"/>
      <c r="R44" s="53"/>
      <c r="S44" s="53"/>
      <c r="T44" s="53"/>
      <c r="U44" s="53"/>
      <c r="V44" s="54"/>
      <c r="W44" s="50">
        <f t="shared" si="7"/>
        <v>0</v>
      </c>
      <c r="X44" s="98">
        <v>0</v>
      </c>
      <c r="Y44" s="136"/>
      <c r="Z44" s="56">
        <f t="shared" si="8"/>
        <v>20</v>
      </c>
      <c r="AA44" s="128">
        <f t="shared" si="9"/>
        <v>2</v>
      </c>
      <c r="AB44" s="204">
        <v>25</v>
      </c>
    </row>
    <row r="45" spans="1:28" ht="32.25" customHeight="1">
      <c r="A45" s="140">
        <v>4</v>
      </c>
      <c r="B45" s="143" t="s">
        <v>105</v>
      </c>
      <c r="C45" s="118" t="s">
        <v>56</v>
      </c>
      <c r="D45" s="138">
        <v>20</v>
      </c>
      <c r="E45" s="119"/>
      <c r="F45" s="48"/>
      <c r="G45" s="48"/>
      <c r="H45" s="48"/>
      <c r="I45" s="48"/>
      <c r="J45" s="48"/>
      <c r="K45" s="49"/>
      <c r="L45" s="50">
        <f t="shared" si="6"/>
        <v>20</v>
      </c>
      <c r="M45" s="112">
        <v>2</v>
      </c>
      <c r="N45" s="50" t="s">
        <v>4</v>
      </c>
      <c r="O45" s="53"/>
      <c r="P45" s="53"/>
      <c r="Q45" s="53"/>
      <c r="R45" s="53"/>
      <c r="S45" s="53"/>
      <c r="T45" s="53"/>
      <c r="U45" s="53"/>
      <c r="V45" s="54"/>
      <c r="W45" s="50">
        <f t="shared" si="7"/>
        <v>0</v>
      </c>
      <c r="X45" s="98">
        <v>0</v>
      </c>
      <c r="Y45" s="50"/>
      <c r="Z45" s="56">
        <f t="shared" si="8"/>
        <v>20</v>
      </c>
      <c r="AA45" s="128">
        <f t="shared" si="9"/>
        <v>2</v>
      </c>
      <c r="AB45" s="204">
        <v>25</v>
      </c>
    </row>
    <row r="46" spans="1:28" ht="30">
      <c r="A46" s="144">
        <v>5</v>
      </c>
      <c r="B46" s="143" t="s">
        <v>104</v>
      </c>
      <c r="C46" s="118" t="s">
        <v>66</v>
      </c>
      <c r="D46" s="46"/>
      <c r="E46" s="47"/>
      <c r="F46" s="48"/>
      <c r="G46" s="48"/>
      <c r="H46" s="48"/>
      <c r="I46" s="48"/>
      <c r="J46" s="48"/>
      <c r="K46" s="49"/>
      <c r="L46" s="50">
        <f t="shared" si="6"/>
        <v>0</v>
      </c>
      <c r="M46" s="112">
        <v>0</v>
      </c>
      <c r="N46" s="50"/>
      <c r="O46" s="138">
        <v>20</v>
      </c>
      <c r="P46" s="119"/>
      <c r="Q46" s="53"/>
      <c r="R46" s="53"/>
      <c r="S46" s="53"/>
      <c r="T46" s="53"/>
      <c r="U46" s="53"/>
      <c r="V46" s="54"/>
      <c r="W46" s="111">
        <f t="shared" si="7"/>
        <v>20</v>
      </c>
      <c r="X46" s="112">
        <v>2</v>
      </c>
      <c r="Y46" s="50" t="s">
        <v>4</v>
      </c>
      <c r="Z46" s="56">
        <f t="shared" si="8"/>
        <v>20</v>
      </c>
      <c r="AA46" s="128">
        <f t="shared" si="9"/>
        <v>2</v>
      </c>
      <c r="AB46" s="204">
        <v>25</v>
      </c>
    </row>
    <row r="47" spans="1:28" ht="42.75">
      <c r="A47" s="140">
        <v>6</v>
      </c>
      <c r="B47" s="143" t="s">
        <v>103</v>
      </c>
      <c r="C47" s="5" t="s">
        <v>143</v>
      </c>
      <c r="D47" s="46"/>
      <c r="E47" s="47"/>
      <c r="F47" s="48"/>
      <c r="G47" s="48"/>
      <c r="H47" s="48"/>
      <c r="I47" s="48"/>
      <c r="J47" s="48"/>
      <c r="K47" s="49"/>
      <c r="L47" s="50">
        <f t="shared" si="6"/>
        <v>0</v>
      </c>
      <c r="M47" s="112">
        <v>0</v>
      </c>
      <c r="N47" s="50"/>
      <c r="O47" s="138">
        <v>20</v>
      </c>
      <c r="P47" s="119"/>
      <c r="Q47" s="53"/>
      <c r="R47" s="53"/>
      <c r="S47" s="53"/>
      <c r="T47" s="53"/>
      <c r="U47" s="53"/>
      <c r="V47" s="54"/>
      <c r="W47" s="50">
        <f t="shared" si="7"/>
        <v>20</v>
      </c>
      <c r="X47" s="112">
        <v>2</v>
      </c>
      <c r="Y47" s="50" t="s">
        <v>4</v>
      </c>
      <c r="Z47" s="56">
        <f t="shared" si="8"/>
        <v>20</v>
      </c>
      <c r="AA47" s="128">
        <f t="shared" si="9"/>
        <v>2</v>
      </c>
      <c r="AB47" s="204">
        <v>25</v>
      </c>
    </row>
    <row r="48" spans="1:28" s="69" customFormat="1" ht="28.5" customHeight="1">
      <c r="A48" s="144">
        <v>7</v>
      </c>
      <c r="B48" s="143" t="s">
        <v>102</v>
      </c>
      <c r="C48" s="190" t="s">
        <v>100</v>
      </c>
      <c r="D48" s="137"/>
      <c r="E48" s="142"/>
      <c r="F48" s="134"/>
      <c r="G48" s="134"/>
      <c r="H48" s="134"/>
      <c r="I48" s="134"/>
      <c r="J48" s="134"/>
      <c r="K48" s="58"/>
      <c r="L48" s="50">
        <f t="shared" si="6"/>
        <v>0</v>
      </c>
      <c r="M48" s="112">
        <v>0</v>
      </c>
      <c r="N48" s="136"/>
      <c r="O48" s="138">
        <v>20</v>
      </c>
      <c r="P48" s="119"/>
      <c r="Q48" s="135"/>
      <c r="R48" s="135"/>
      <c r="S48" s="135"/>
      <c r="T48" s="135"/>
      <c r="U48" s="135"/>
      <c r="V48" s="141"/>
      <c r="W48" s="50">
        <f t="shared" si="7"/>
        <v>20</v>
      </c>
      <c r="X48" s="112">
        <v>2</v>
      </c>
      <c r="Y48" s="50" t="s">
        <v>4</v>
      </c>
      <c r="Z48" s="56">
        <f t="shared" si="8"/>
        <v>20</v>
      </c>
      <c r="AA48" s="128">
        <f t="shared" si="9"/>
        <v>2</v>
      </c>
      <c r="AB48" s="204">
        <v>25</v>
      </c>
    </row>
    <row r="49" spans="1:28" ht="30">
      <c r="A49" s="140">
        <v>8</v>
      </c>
      <c r="B49" s="139" t="s">
        <v>101</v>
      </c>
      <c r="C49" s="4" t="s">
        <v>143</v>
      </c>
      <c r="D49" s="46"/>
      <c r="E49" s="47"/>
      <c r="F49" s="48"/>
      <c r="G49" s="48"/>
      <c r="H49" s="48"/>
      <c r="I49" s="48"/>
      <c r="J49" s="48"/>
      <c r="K49" s="49"/>
      <c r="L49" s="50">
        <f t="shared" si="6"/>
        <v>0</v>
      </c>
      <c r="M49" s="55">
        <v>0</v>
      </c>
      <c r="N49" s="50"/>
      <c r="O49" s="138">
        <v>20</v>
      </c>
      <c r="P49" s="119"/>
      <c r="Q49" s="53"/>
      <c r="R49" s="53"/>
      <c r="S49" s="53"/>
      <c r="T49" s="53"/>
      <c r="U49" s="53"/>
      <c r="V49" s="54"/>
      <c r="W49" s="50">
        <f t="shared" si="7"/>
        <v>20</v>
      </c>
      <c r="X49" s="55">
        <v>2</v>
      </c>
      <c r="Y49" s="50" t="s">
        <v>4</v>
      </c>
      <c r="Z49" s="56">
        <f>SUM(E42)</f>
        <v>0</v>
      </c>
      <c r="AA49" s="128">
        <f t="shared" si="9"/>
        <v>2</v>
      </c>
      <c r="AB49" s="204">
        <v>25</v>
      </c>
    </row>
  </sheetData>
  <mergeCells count="30">
    <mergeCell ref="AB10:AB12"/>
    <mergeCell ref="AB39:AB41"/>
    <mergeCell ref="AA39:AA41"/>
    <mergeCell ref="D40:M40"/>
    <mergeCell ref="O40:Y40"/>
    <mergeCell ref="D36:K36"/>
    <mergeCell ref="O36:V36"/>
    <mergeCell ref="AA10:AA12"/>
    <mergeCell ref="A39:A41"/>
    <mergeCell ref="B39:B41"/>
    <mergeCell ref="C39:C41"/>
    <mergeCell ref="D39:Y39"/>
    <mergeCell ref="Z10:Z12"/>
    <mergeCell ref="Z39:Z41"/>
    <mergeCell ref="D11:M11"/>
    <mergeCell ref="O11:Y11"/>
    <mergeCell ref="D35:K35"/>
    <mergeCell ref="O35:V35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4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Opiekunowie lat</vt:lpstr>
      <vt:lpstr>I rok D II st (2020-2021)</vt:lpstr>
      <vt:lpstr>II rok D II st (2021-2022)</vt:lpstr>
      <vt:lpstr>'II rok D II st (2021-2022)'!Obszar_wydruku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2020-08-06T11:18:44Z</cp:lastPrinted>
  <dcterms:created xsi:type="dcterms:W3CDTF">1997-02-26T13:46:56Z</dcterms:created>
  <dcterms:modified xsi:type="dcterms:W3CDTF">2020-10-20T09:56:08Z</dcterms:modified>
</cp:coreProperties>
</file>