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785"/>
  </bookViews>
  <sheets>
    <sheet name="Opiekunowie lat" sheetId="8" r:id="rId1"/>
    <sheet name="II RM (2019_2020)" sheetId="9" r:id="rId2"/>
    <sheet name="III RM (2019_2020)" sheetId="10" r:id="rId3"/>
  </sheets>
  <definedNames>
    <definedName name="_xlnm.Print_Area" localSheetId="1">'II RM (2019_2020)'!$A$1:$AC$58</definedName>
    <definedName name="_xlnm.Print_Area" localSheetId="2">'III RM (2019_2020)'!$A$1:$AB$63</definedName>
    <definedName name="_xlnm.Print_Area" localSheetId="0">'Opiekunowie lat'!$A$1:$C$28</definedName>
  </definedNames>
  <calcPr calcId="152511"/>
</workbook>
</file>

<file path=xl/calcChain.xml><?xml version="1.0" encoding="utf-8"?>
<calcChain xmlns="http://schemas.openxmlformats.org/spreadsheetml/2006/main">
  <c r="T58" i="10" l="1"/>
  <c r="R58" i="10"/>
  <c r="Q58" i="10"/>
  <c r="P58" i="10"/>
  <c r="O58" i="10"/>
  <c r="N58" i="10"/>
  <c r="M58" i="10"/>
  <c r="S58" i="10" s="1"/>
  <c r="K58" i="10"/>
  <c r="I58" i="10"/>
  <c r="H58" i="10"/>
  <c r="G58" i="10"/>
  <c r="F58" i="10"/>
  <c r="E58" i="10"/>
  <c r="D58" i="10"/>
  <c r="D59" i="10" s="1"/>
  <c r="J57" i="10"/>
  <c r="J56" i="10"/>
  <c r="S55" i="10"/>
  <c r="S54" i="10"/>
  <c r="S53" i="10"/>
  <c r="J52" i="10"/>
  <c r="S51" i="10"/>
  <c r="J50" i="10"/>
  <c r="S49" i="10"/>
  <c r="J48" i="10"/>
  <c r="J58" i="10" s="1"/>
  <c r="AB39" i="10"/>
  <c r="X39" i="10"/>
  <c r="V39" i="10"/>
  <c r="U39" i="10"/>
  <c r="T39" i="10"/>
  <c r="S39" i="10"/>
  <c r="R39" i="10"/>
  <c r="Q39" i="10"/>
  <c r="P39" i="10"/>
  <c r="O39" i="10"/>
  <c r="O40" i="10" s="1"/>
  <c r="O41" i="10" s="1"/>
  <c r="M39" i="10"/>
  <c r="AA39" i="10" s="1"/>
  <c r="K39" i="10"/>
  <c r="J39" i="10"/>
  <c r="I39" i="10"/>
  <c r="H39" i="10"/>
  <c r="G39" i="10"/>
  <c r="F39" i="10"/>
  <c r="E39" i="10"/>
  <c r="D39" i="10"/>
  <c r="L39" i="10" s="1"/>
  <c r="AA38" i="10"/>
  <c r="Z38" i="10"/>
  <c r="W38" i="10"/>
  <c r="L38" i="10"/>
  <c r="AA37" i="10"/>
  <c r="Z37" i="10"/>
  <c r="W37" i="10"/>
  <c r="L37" i="10"/>
  <c r="AA36" i="10"/>
  <c r="Z36" i="10"/>
  <c r="W36" i="10"/>
  <c r="L36" i="10"/>
  <c r="AA35" i="10"/>
  <c r="Z35" i="10"/>
  <c r="W35" i="10"/>
  <c r="L35" i="10"/>
  <c r="L34" i="10"/>
  <c r="AA33" i="10"/>
  <c r="Z33" i="10"/>
  <c r="W33" i="10"/>
  <c r="L33" i="10"/>
  <c r="AA32" i="10"/>
  <c r="Z32" i="10"/>
  <c r="W32" i="10"/>
  <c r="L32" i="10"/>
  <c r="AA31" i="10"/>
  <c r="Z31" i="10"/>
  <c r="W31" i="10"/>
  <c r="L31" i="10"/>
  <c r="AA30" i="10"/>
  <c r="Z30" i="10"/>
  <c r="W30" i="10"/>
  <c r="L30" i="10"/>
  <c r="AA29" i="10"/>
  <c r="Z29" i="10"/>
  <c r="W29" i="10"/>
  <c r="L29" i="10"/>
  <c r="AA28" i="10"/>
  <c r="Z28" i="10"/>
  <c r="W28" i="10"/>
  <c r="L28" i="10"/>
  <c r="AA27" i="10"/>
  <c r="Z27" i="10"/>
  <c r="W27" i="10"/>
  <c r="L27" i="10"/>
  <c r="AA26" i="10"/>
  <c r="Z26" i="10"/>
  <c r="W26" i="10"/>
  <c r="L26" i="10"/>
  <c r="AA25" i="10"/>
  <c r="Z25" i="10"/>
  <c r="W25" i="10"/>
  <c r="L25" i="10"/>
  <c r="AA24" i="10"/>
  <c r="Z24" i="10"/>
  <c r="W24" i="10"/>
  <c r="L24" i="10"/>
  <c r="AA23" i="10"/>
  <c r="Z23" i="10"/>
  <c r="W23" i="10"/>
  <c r="L23" i="10"/>
  <c r="AA22" i="10"/>
  <c r="Z22" i="10"/>
  <c r="W22" i="10"/>
  <c r="L22" i="10"/>
  <c r="AA21" i="10"/>
  <c r="Z21" i="10"/>
  <c r="W21" i="10"/>
  <c r="L21" i="10"/>
  <c r="AA20" i="10"/>
  <c r="Z20" i="10"/>
  <c r="W20" i="10"/>
  <c r="L20" i="10"/>
  <c r="AA19" i="10"/>
  <c r="Z19" i="10"/>
  <c r="W19" i="10"/>
  <c r="L19" i="10"/>
  <c r="AA18" i="10"/>
  <c r="Z18" i="10"/>
  <c r="W18" i="10"/>
  <c r="L18" i="10"/>
  <c r="AA17" i="10"/>
  <c r="Z17" i="10"/>
  <c r="W17" i="10"/>
  <c r="L17" i="10"/>
  <c r="AA16" i="10"/>
  <c r="Z16" i="10"/>
  <c r="W16" i="10"/>
  <c r="L16" i="10"/>
  <c r="AA15" i="10"/>
  <c r="Z15" i="10"/>
  <c r="W15" i="10"/>
  <c r="L15" i="10"/>
  <c r="AA14" i="10"/>
  <c r="Z14" i="10"/>
  <c r="W14" i="10"/>
  <c r="L14" i="10"/>
  <c r="AA13" i="10"/>
  <c r="Z13" i="10"/>
  <c r="Z39" i="10" s="1"/>
  <c r="W13" i="10"/>
  <c r="L13" i="10"/>
  <c r="M57" i="9"/>
  <c r="S57" i="9" s="1"/>
  <c r="T56" i="9"/>
  <c r="R56" i="9"/>
  <c r="Q56" i="9"/>
  <c r="P56" i="9"/>
  <c r="O56" i="9"/>
  <c r="N56" i="9"/>
  <c r="S56" i="9" s="1"/>
  <c r="M56" i="9"/>
  <c r="K56" i="9"/>
  <c r="I56" i="9"/>
  <c r="H56" i="9"/>
  <c r="G56" i="9"/>
  <c r="F56" i="9"/>
  <c r="E56" i="9"/>
  <c r="D56" i="9"/>
  <c r="D57" i="9" s="1"/>
  <c r="S55" i="9"/>
  <c r="S54" i="9"/>
  <c r="S53" i="9"/>
  <c r="S52" i="9"/>
  <c r="J52" i="9"/>
  <c r="S51" i="9"/>
  <c r="J51" i="9"/>
  <c r="J50" i="9"/>
  <c r="J49" i="9"/>
  <c r="J48" i="9"/>
  <c r="J47" i="9"/>
  <c r="J56" i="9" s="1"/>
  <c r="J46" i="9"/>
  <c r="AB38" i="9"/>
  <c r="X38" i="9"/>
  <c r="V38" i="9"/>
  <c r="U38" i="9"/>
  <c r="T38" i="9"/>
  <c r="S38" i="9"/>
  <c r="R38" i="9"/>
  <c r="Q38" i="9"/>
  <c r="O39" i="9" s="1"/>
  <c r="O40" i="9" s="1"/>
  <c r="P38" i="9"/>
  <c r="O38" i="9"/>
  <c r="W38" i="9" s="1"/>
  <c r="M38" i="9"/>
  <c r="AA38" i="9" s="1"/>
  <c r="K38" i="9"/>
  <c r="J38" i="9"/>
  <c r="I38" i="9"/>
  <c r="H38" i="9"/>
  <c r="G38" i="9"/>
  <c r="F38" i="9"/>
  <c r="E38" i="9"/>
  <c r="D38" i="9"/>
  <c r="D39" i="9" s="1"/>
  <c r="AA37" i="9"/>
  <c r="Z37" i="9"/>
  <c r="W37" i="9"/>
  <c r="L37" i="9"/>
  <c r="AA36" i="9"/>
  <c r="Z36" i="9"/>
  <c r="L36" i="9"/>
  <c r="AA35" i="9"/>
  <c r="Z35" i="9"/>
  <c r="W35" i="9"/>
  <c r="L35" i="9"/>
  <c r="AA34" i="9"/>
  <c r="Z34" i="9"/>
  <c r="W34" i="9"/>
  <c r="L34" i="9"/>
  <c r="AA33" i="9"/>
  <c r="Z33" i="9"/>
  <c r="W33" i="9"/>
  <c r="L33" i="9"/>
  <c r="AA32" i="9"/>
  <c r="Z32" i="9"/>
  <c r="W32" i="9"/>
  <c r="L32" i="9"/>
  <c r="AA31" i="9"/>
  <c r="Z31" i="9"/>
  <c r="W31" i="9"/>
  <c r="L31" i="9"/>
  <c r="AA30" i="9"/>
  <c r="Z30" i="9"/>
  <c r="W30" i="9"/>
  <c r="L30" i="9"/>
  <c r="AA29" i="9"/>
  <c r="Z29" i="9"/>
  <c r="W29" i="9"/>
  <c r="L29" i="9"/>
  <c r="AA28" i="9"/>
  <c r="Z28" i="9"/>
  <c r="W28" i="9"/>
  <c r="L28" i="9"/>
  <c r="AA27" i="9"/>
  <c r="Z27" i="9"/>
  <c r="W27" i="9"/>
  <c r="L27" i="9"/>
  <c r="AA26" i="9"/>
  <c r="Z26" i="9"/>
  <c r="W26" i="9"/>
  <c r="L26" i="9"/>
  <c r="AA25" i="9"/>
  <c r="Z25" i="9"/>
  <c r="W25" i="9"/>
  <c r="L25" i="9"/>
  <c r="AA24" i="9"/>
  <c r="Z24" i="9"/>
  <c r="W24" i="9"/>
  <c r="L24" i="9"/>
  <c r="AA23" i="9"/>
  <c r="Z23" i="9"/>
  <c r="W23" i="9"/>
  <c r="L23" i="9"/>
  <c r="AA22" i="9"/>
  <c r="Z22" i="9"/>
  <c r="W22" i="9"/>
  <c r="L22" i="9"/>
  <c r="AA21" i="9"/>
  <c r="Z21" i="9"/>
  <c r="W21" i="9"/>
  <c r="L21" i="9"/>
  <c r="AA20" i="9"/>
  <c r="Z20" i="9"/>
  <c r="W20" i="9"/>
  <c r="L20" i="9"/>
  <c r="AA19" i="9"/>
  <c r="Z19" i="9"/>
  <c r="W19" i="9"/>
  <c r="L19" i="9"/>
  <c r="AA18" i="9"/>
  <c r="Z18" i="9"/>
  <c r="W18" i="9"/>
  <c r="L18" i="9"/>
  <c r="AA17" i="9"/>
  <c r="Z17" i="9"/>
  <c r="W17" i="9"/>
  <c r="L17" i="9"/>
  <c r="AA16" i="9"/>
  <c r="Z16" i="9"/>
  <c r="W16" i="9"/>
  <c r="L16" i="9"/>
  <c r="AA15" i="9"/>
  <c r="Z15" i="9"/>
  <c r="W15" i="9"/>
  <c r="L15" i="9"/>
  <c r="AA14" i="9"/>
  <c r="Z14" i="9"/>
  <c r="W14" i="9"/>
  <c r="L14" i="9"/>
  <c r="AA13" i="9"/>
  <c r="Z13" i="9"/>
  <c r="Z38" i="9" s="1"/>
  <c r="W13" i="9"/>
  <c r="L13" i="9"/>
  <c r="D40" i="10" l="1"/>
  <c r="W39" i="10"/>
  <c r="M59" i="10"/>
  <c r="S59" i="10" s="1"/>
  <c r="D40" i="9"/>
  <c r="Z40" i="9" s="1"/>
  <c r="Z39" i="9"/>
  <c r="L38" i="9"/>
  <c r="Z40" i="10" l="1"/>
  <c r="D41" i="10"/>
  <c r="Z41" i="10" s="1"/>
</calcChain>
</file>

<file path=xl/sharedStrings.xml><?xml version="1.0" encoding="utf-8"?>
<sst xmlns="http://schemas.openxmlformats.org/spreadsheetml/2006/main" count="416" uniqueCount="189">
  <si>
    <t>Wydział / Oddział</t>
  </si>
  <si>
    <t>Wydział Nauk o Zdrowiu</t>
  </si>
  <si>
    <t>w</t>
  </si>
  <si>
    <t>wykłady</t>
  </si>
  <si>
    <t>Kierunek</t>
  </si>
  <si>
    <t>Ratownictwo Medyczne</t>
  </si>
  <si>
    <t>sem</t>
  </si>
  <si>
    <t>seminarium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</si>
  <si>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</si>
  <si>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</si>
  <si>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</si>
  <si>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</si>
  <si>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</si>
  <si>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</si>
  <si>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</si>
  <si>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</si>
  <si>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</si>
  <si>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praktyczny</t>
  </si>
  <si>
    <t>zp</t>
  </si>
  <si>
    <t>zaj. praktyczne</t>
  </si>
  <si>
    <t>Forma studiów</t>
  </si>
  <si>
    <t>stacjonarne</t>
  </si>
  <si>
    <t>pz</t>
  </si>
  <si>
    <t>praktyki zawodowe</t>
  </si>
  <si>
    <t>Rok studiów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</si>
  <si>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</si>
  <si>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</si>
  <si>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</si>
  <si>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</si>
  <si>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</si>
  <si>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</si>
  <si>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</si>
  <si>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</si>
  <si>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</si>
  <si>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</si>
  <si>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</si>
  <si>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W tym ECTS o aspekcie praktycznym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</si>
  <si>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</si>
  <si>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</si>
  <si>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</si>
  <si>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</si>
  <si>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</si>
  <si>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sam .</t>
  </si>
  <si>
    <t>ZzO</t>
  </si>
  <si>
    <t>E</t>
  </si>
  <si>
    <t>prof. dr hab. n. med. Ewa Brzezińska-Błaszczyk</t>
  </si>
  <si>
    <t>prof. dr hab. n. med. Jolanta Niewiarowska</t>
  </si>
  <si>
    <t>Z</t>
  </si>
  <si>
    <t>dr n. med. Kinga Studzińska-Pasieka</t>
  </si>
  <si>
    <t>Fakultet</t>
  </si>
  <si>
    <t>Razem</t>
  </si>
  <si>
    <t>Liczba godzin bez samokształcenia</t>
  </si>
  <si>
    <t>Forma zaliczenia
  ZzO - zalicz. na ocenę</t>
  </si>
  <si>
    <t xml:space="preserve">Wprowadzenie do diagnostyki laboratoryjnej </t>
  </si>
  <si>
    <t>dr n. woj. Włodzimierz Leszczyński</t>
  </si>
  <si>
    <t>Podpis Dziekana/Prodziekana</t>
  </si>
  <si>
    <t xml:space="preserve">II ROK </t>
  </si>
  <si>
    <t xml:space="preserve">zajęcia na SOR w formie dyżuru ustalane indywidualnie </t>
  </si>
  <si>
    <t>Semestr III - zimowy</t>
  </si>
  <si>
    <t>Semestr IV -  letni</t>
  </si>
  <si>
    <t xml:space="preserve">Patofizjologia  </t>
  </si>
  <si>
    <t>dr n. med. Bożena Stempniak</t>
  </si>
  <si>
    <t xml:space="preserve">Podstawy endokrynologii </t>
  </si>
  <si>
    <t xml:space="preserve">Podstawy psychiatrii </t>
  </si>
  <si>
    <t>Farmakologia</t>
  </si>
  <si>
    <t>dr hab. n. med. prof. nadzw.  Marlena Broncel</t>
  </si>
  <si>
    <t xml:space="preserve">Podstawy intensywnej terapii i anestezjologii </t>
  </si>
  <si>
    <t>prof. dr hab. n. med. Tomasz Gaszyński</t>
  </si>
  <si>
    <t xml:space="preserve">Podstawy chirurgii </t>
  </si>
  <si>
    <t xml:space="preserve">prof. dr hab. n. med. Lech Pomorski                                           </t>
  </si>
  <si>
    <t>Podstawy chorób wewnętrznych</t>
  </si>
  <si>
    <t>prof. dr hab.n. med. Dariusz Moczulski</t>
  </si>
  <si>
    <t>Podstawy położnictwa i ginekologii</t>
  </si>
  <si>
    <t xml:space="preserve">Podstawy okulistyki </t>
  </si>
  <si>
    <t>prof. dr hab. n. med. Marek Synder</t>
  </si>
  <si>
    <t xml:space="preserve">Podstawy pediatrii i neonatologii </t>
  </si>
  <si>
    <t>prof. dr hab. n. med. Andrzej Piotrowski</t>
  </si>
  <si>
    <t>Radiologia kliniczna</t>
  </si>
  <si>
    <t>prof. dr hab. n. med. Ludomir Stefańczyk</t>
  </si>
  <si>
    <t>Medycyna ratunkowa</t>
  </si>
  <si>
    <t xml:space="preserve">Medycyna katastrof </t>
  </si>
  <si>
    <t>Medyczne czynności ratunkowe na SOR</t>
  </si>
  <si>
    <t xml:space="preserve">Medyczne czynności ratunkowe w intensywnej terapii </t>
  </si>
  <si>
    <t xml:space="preserve">Medyczne czynności ratunkowe na SOR dziecięcym </t>
  </si>
  <si>
    <t>dr hab. n. med. prof. nadzw.  Janusz Sikora</t>
  </si>
  <si>
    <t>Toksykologia kliniczna</t>
  </si>
  <si>
    <t>prof. dr hab. n. med. Marian Danilewicz</t>
  </si>
  <si>
    <t>Język obcy</t>
  </si>
  <si>
    <t>Wychowanie fizyczne</t>
  </si>
  <si>
    <t>Seminarium licencjackie</t>
  </si>
  <si>
    <t xml:space="preserve">Propozycje fakultetów </t>
  </si>
  <si>
    <t>Systemy informatyczne w procesach decyzyjnych w jednostkach ratownictwa medycznego</t>
  </si>
  <si>
    <t>dr n. ekon. Izabela Rydlewska-Liszkowska</t>
  </si>
  <si>
    <t xml:space="preserve">Zatrucia pokarmowe </t>
  </si>
  <si>
    <t>dr n. med. Aneta Renata Mamos</t>
  </si>
  <si>
    <t xml:space="preserve">Komunikacja z rodziną pacjenta w sytuacjach zagrożenia życia </t>
  </si>
  <si>
    <t>dr n. hum Agnieszka Pawlak</t>
  </si>
  <si>
    <t xml:space="preserve">Profilaktyka zachowań samobójczych </t>
  </si>
  <si>
    <t>dr n. hum. Krzysztof Rosa</t>
  </si>
  <si>
    <t>Pozycja prawna ratownika medycznego w polskim systemie ochrony zdrowia</t>
  </si>
  <si>
    <t xml:space="preserve">Służba zdrowia w systemie bezpieczeństwa państwa </t>
  </si>
  <si>
    <t xml:space="preserve">Medyczne czynności ratunkowe w chirurgii ogólnej                                     </t>
  </si>
  <si>
    <t xml:space="preserve">III ROK </t>
  </si>
  <si>
    <t>Semestr V - zimowy</t>
  </si>
  <si>
    <t>Semestr VI -  letni</t>
  </si>
  <si>
    <t xml:space="preserve">Chirurgia urazowa </t>
  </si>
  <si>
    <t>dr hab. n. med. prof. nadzw. Sławomir Jabłoński</t>
  </si>
  <si>
    <t xml:space="preserve">Medyczne czynności ratunkowe w chirurgii urazowej </t>
  </si>
  <si>
    <t>dr hab. n. med. prof. nadzw. Sławomir Jabłoński, prof. Lech Pomorski</t>
  </si>
  <si>
    <t xml:space="preserve">Intensywna terapia </t>
  </si>
  <si>
    <t xml:space="preserve">Czynności ratunkowe w intensywnej terapii </t>
  </si>
  <si>
    <t>Podstawy torakochirurgii</t>
  </si>
  <si>
    <t>Podstawy neurochirurgii</t>
  </si>
  <si>
    <t xml:space="preserve">Podstawy chirurgii naczyniowej     </t>
  </si>
  <si>
    <t xml:space="preserve">prof. dr hab. n. med Lech Pomorski                              </t>
  </si>
  <si>
    <t>Podstawy chirurgii i traumatologii dziecięcej</t>
  </si>
  <si>
    <t>Medyczne czynności ratunkowe w  traumatologii dziecięcej</t>
  </si>
  <si>
    <t>Podstawy urologii</t>
  </si>
  <si>
    <t>prof. dr hab. n. med. Waldemar Różański</t>
  </si>
  <si>
    <t xml:space="preserve">Podstawy chorób wewnętrznych -  kardiologia </t>
  </si>
  <si>
    <t>Kardiologia inwazyjna</t>
  </si>
  <si>
    <t xml:space="preserve">Podstawy chorób zakaźnych </t>
  </si>
  <si>
    <t>dr hab. n. med. prof. nadzw. Maciej Jabłkowski</t>
  </si>
  <si>
    <t xml:space="preserve">Podstawy neurologii </t>
  </si>
  <si>
    <t>prof. dr hab. n. med. Andrzej Głąbiński</t>
  </si>
  <si>
    <t>Podstawy laryngologii</t>
  </si>
  <si>
    <t>dr hab. n. med. prof. nadzw. Wioletta Pietruszewska</t>
  </si>
  <si>
    <t xml:space="preserve">Podstawy geriatrii </t>
  </si>
  <si>
    <t>prof. dr hab. n. med. Tomasz Kostka</t>
  </si>
  <si>
    <t>Podstawy transplantologii</t>
  </si>
  <si>
    <t xml:space="preserve">prof. dr hab. n. med. Lech Pomorski       </t>
  </si>
  <si>
    <t xml:space="preserve">Podstawy chirurgii szczękowo-twarzowej </t>
  </si>
  <si>
    <t>prof. dr hab. n. med. Marcin Kozakiewicz</t>
  </si>
  <si>
    <t xml:space="preserve">Zaawansowane procedury ratunkowe </t>
  </si>
  <si>
    <t>Medycyna ratunkowa wieku dziecięcego</t>
  </si>
  <si>
    <t>Interpretacja przepisów prawnych</t>
  </si>
  <si>
    <t>Podstawy onkologii i opieki paliatywnej</t>
  </si>
  <si>
    <t>prof. dr hab. n. med. Radzisław Kordek</t>
  </si>
  <si>
    <t>Wychowanie fizyczne - pływanie</t>
  </si>
  <si>
    <t>dr n. med. Krzysztof Bortnik</t>
  </si>
  <si>
    <t>Fakultety</t>
  </si>
  <si>
    <t xml:space="preserve">Propozycje fakultetów  </t>
  </si>
  <si>
    <t xml:space="preserve">Podstawy biostatystyki </t>
  </si>
  <si>
    <t>prof. dr hab. n. med. Irena Maniecka-Bryła</t>
  </si>
  <si>
    <t xml:space="preserve">Podstawy demografii </t>
  </si>
  <si>
    <t>dr hab. n. hum. prof. nadzw.Wojciech Bielecki</t>
  </si>
  <si>
    <t xml:space="preserve">Higiena z epidemiologią </t>
  </si>
  <si>
    <t xml:space="preserve">Medycyna sądowa </t>
  </si>
  <si>
    <t>prof. dr hab. n. med. Jarosław Berent</t>
  </si>
  <si>
    <t xml:space="preserve">Elektrokardiologia praktyczna w ratownictwie </t>
  </si>
  <si>
    <t xml:space="preserve">Zaopatrywanie ran, drenaż klatki piersiowej i jamy brzusznej </t>
  </si>
  <si>
    <t>Kliniczne skutki zaburzeń homeostazy</t>
  </si>
  <si>
    <t>Zarządzanie ryzykiem w ochronie zdrowia – zdarzenia niepożądane</t>
  </si>
  <si>
    <t>mgr Maria Ciuruś</t>
  </si>
  <si>
    <t>Medycyna ratunkowa w praktyce SOR</t>
  </si>
  <si>
    <t>Terapie XXI wieku</t>
  </si>
  <si>
    <t>Podstawy immunologii i alergologii</t>
  </si>
  <si>
    <t>Semestr V- zimowy</t>
  </si>
  <si>
    <r>
      <t>Podstawy zarządzania w ochronie zdrowia</t>
    </r>
    <r>
      <rPr>
        <b/>
        <sz val="9"/>
        <rFont val="Times New Roman"/>
        <family val="1"/>
        <charset val="238"/>
      </rPr>
      <t/>
    </r>
  </si>
  <si>
    <t>Patologia</t>
  </si>
  <si>
    <t>Kierownik praktyk - mgr Katarzyna Starosta-Głowińska</t>
  </si>
  <si>
    <t>dr hab. n. med. prof. nadzw. Krzysztof Chiżyński</t>
  </si>
  <si>
    <t xml:space="preserve">prof. dr hab. n. med. Piotr Sieroszewski </t>
  </si>
  <si>
    <t>dr hab. n. med. Dariusz Timler</t>
  </si>
  <si>
    <t xml:space="preserve">dr hab. n. med. prof. nadzw. Maciej Radek </t>
  </si>
  <si>
    <t xml:space="preserve">dr hab. n. med. prof. nadzw. Przemysław Przewratil </t>
  </si>
  <si>
    <t>prof. dr hab. n. med. Mariusz Klencki</t>
  </si>
  <si>
    <t>dr hab. n. med. Jacek Golański</t>
  </si>
  <si>
    <t>dr hab. n. med. Ewelina Gaszyńska</t>
  </si>
  <si>
    <t>III rok</t>
  </si>
  <si>
    <t>II rok</t>
  </si>
  <si>
    <t>Studia I stopnia</t>
  </si>
  <si>
    <t>NA KIERUNKU RATOWNICTWO MEDYCZNE</t>
  </si>
  <si>
    <t>OPIEKUNOWIE POSZCZEGÓLNYCH LAT</t>
  </si>
  <si>
    <t>INFORMATOR</t>
  </si>
  <si>
    <t>2019/2020</t>
  </si>
  <si>
    <t>Fundusze Unii Europejskiej w finansowaniu ochrony zdrowia</t>
  </si>
  <si>
    <t>Podstawy traumatologii narządu ruchu</t>
  </si>
  <si>
    <r>
      <t xml:space="preserve">Praktyka zawodowa </t>
    </r>
    <r>
      <rPr>
        <sz val="11"/>
        <rFont val="Times New Roman"/>
        <family val="1"/>
        <charset val="238"/>
      </rPr>
      <t xml:space="preserve">- 240 godz., w tym: 8 lub 12 godzinne dyżury na Szpitalnym Oddziale Ratunkowym (100 godzin), 8 lub 12 godzinne dyżury w zespołach ratownictwa medycznego (140 godzin). </t>
    </r>
  </si>
  <si>
    <t>prof. dr hab. n. med. Jerzy Wranicz</t>
  </si>
  <si>
    <t>2019/2020, 2020/2021</t>
  </si>
  <si>
    <t xml:space="preserve">dr n. med. Dominika Cichońska-Rzeźnicka </t>
  </si>
  <si>
    <t>prof. dr hab. n. med.  Piotr Jurowski</t>
  </si>
  <si>
    <t>dr hab. n. prawn. Małgorzata Serwach</t>
  </si>
  <si>
    <t>Programy polityki zdrowotnej</t>
  </si>
  <si>
    <t>dr hab. n.med. Jakub Kaźmierski</t>
  </si>
  <si>
    <t>dr hab. n. o zdrowiu prof. nadzw.  Jan Krakowiak</t>
  </si>
  <si>
    <t>–  dr Filip Jaśkiewicz</t>
  </si>
  <si>
    <t>–  mgr Katarzyna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</si>
</sst>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20"/>
      <color theme="1"/>
      <name val="Calibri"/>
      <family val="2"/>
      <scheme val="minor"/>
    </font>
    <font>
      <sz val="20"/>
      <name val="Arial CE"/>
      <charset val="238"/>
    </font>
    <font>
      <sz val="36"/>
      <name val="Times New Roman"/>
      <family val="1"/>
      <charset val="238"/>
    </font>
    <font>
      <sz val="16"/>
      <color theme="1"/>
      <name val="Calibri"/>
      <family val="2"/>
      <scheme val="minor"/>
    </font>
    <font>
      <sz val="16"/>
      <name val="Arial CE"/>
      <charset val="238"/>
    </font>
    <font>
      <b/>
      <sz val="18"/>
      <color theme="1"/>
      <name val="Calibri"/>
      <family val="2"/>
      <scheme val="minor"/>
    </font>
    <font>
      <b/>
      <sz val="18"/>
      <name val="Arial CE"/>
      <charset val="238"/>
    </font>
    <font>
      <sz val="22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8">
    <xf numFmtId="0" fontId="0" fillId="0" borderId="0" xfId="0"/>
    <xf numFmtId="0" fontId="2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0" xfId="1" applyFont="1"/>
    <xf numFmtId="0" fontId="6" fillId="0" borderId="2" xfId="1" applyFont="1" applyBorder="1" applyAlignment="1">
      <alignment horizontal="center" vertical="center"/>
    </xf>
    <xf numFmtId="0" fontId="5" fillId="0" borderId="0" xfId="1" applyFont="1" applyBorder="1"/>
    <xf numFmtId="0" fontId="2" fillId="0" borderId="0" xfId="1" applyFont="1" applyBorder="1"/>
    <xf numFmtId="0" fontId="2" fillId="0" borderId="0" xfId="1" applyFont="1"/>
    <xf numFmtId="0" fontId="1" fillId="0" borderId="0" xfId="1"/>
    <xf numFmtId="0" fontId="2" fillId="0" borderId="7" xfId="1" applyFont="1" applyBorder="1" applyAlignment="1">
      <alignment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18" xfId="1" applyFont="1" applyBorder="1" applyAlignment="1">
      <alignment vertical="center" wrapText="1"/>
    </xf>
    <xf numFmtId="0" fontId="4" fillId="0" borderId="0" xfId="1" applyFont="1"/>
    <xf numFmtId="0" fontId="3" fillId="0" borderId="19" xfId="1" applyFont="1" applyBorder="1" applyAlignment="1">
      <alignment horizontal="center" vertical="center" textRotation="90"/>
    </xf>
    <xf numFmtId="0" fontId="3" fillId="0" borderId="19" xfId="1" applyFont="1" applyFill="1" applyBorder="1" applyAlignment="1">
      <alignment horizontal="center" vertical="center" textRotation="90"/>
    </xf>
    <xf numFmtId="0" fontId="3" fillId="0" borderId="20" xfId="1" applyFont="1" applyBorder="1" applyAlignment="1">
      <alignment horizontal="center" vertical="center" textRotation="90"/>
    </xf>
    <xf numFmtId="0" fontId="6" fillId="0" borderId="19" xfId="1" applyFont="1" applyBorder="1" applyAlignment="1">
      <alignment horizontal="center" vertical="center" textRotation="90"/>
    </xf>
    <xf numFmtId="0" fontId="3" fillId="2" borderId="25" xfId="1" applyFont="1" applyFill="1" applyBorder="1" applyAlignment="1">
      <alignment wrapText="1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1" fillId="2" borderId="0" xfId="1" applyFill="1"/>
    <xf numFmtId="0" fontId="9" fillId="0" borderId="9" xfId="1" applyFont="1" applyBorder="1" applyAlignment="1">
      <alignment vertical="center"/>
    </xf>
    <xf numFmtId="0" fontId="3" fillId="0" borderId="35" xfId="1" applyFont="1" applyFill="1" applyBorder="1" applyAlignment="1">
      <alignment wrapText="1"/>
    </xf>
    <xf numFmtId="0" fontId="4" fillId="0" borderId="12" xfId="1" applyFont="1" applyBorder="1" applyAlignment="1">
      <alignment wrapText="1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1" fontId="4" fillId="0" borderId="37" xfId="1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>
      <alignment horizontal="center"/>
    </xf>
    <xf numFmtId="1" fontId="4" fillId="0" borderId="38" xfId="1" applyNumberFormat="1" applyFont="1" applyFill="1" applyBorder="1" applyAlignment="1">
      <alignment horizontal="center"/>
    </xf>
    <xf numFmtId="1" fontId="3" fillId="0" borderId="9" xfId="1" applyNumberFormat="1" applyFont="1" applyFill="1" applyBorder="1" applyAlignment="1">
      <alignment horizontal="center"/>
    </xf>
    <xf numFmtId="0" fontId="3" fillId="0" borderId="35" xfId="1" applyFont="1" applyBorder="1"/>
    <xf numFmtId="0" fontId="9" fillId="2" borderId="9" xfId="1" applyFont="1" applyFill="1" applyBorder="1" applyAlignment="1">
      <alignment vertical="center"/>
    </xf>
    <xf numFmtId="0" fontId="3" fillId="0" borderId="35" xfId="1" applyFont="1" applyBorder="1" applyAlignment="1">
      <alignment wrapText="1"/>
    </xf>
    <xf numFmtId="0" fontId="3" fillId="0" borderId="8" xfId="1" applyFont="1" applyFill="1" applyBorder="1" applyAlignment="1">
      <alignment horizontal="center"/>
    </xf>
    <xf numFmtId="0" fontId="4" fillId="2" borderId="12" xfId="1" applyFont="1" applyFill="1" applyBorder="1" applyAlignment="1">
      <alignment wrapText="1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" fontId="4" fillId="2" borderId="37" xfId="1" applyNumberFormat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1" fontId="4" fillId="2" borderId="38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0" fontId="3" fillId="2" borderId="35" xfId="1" applyFont="1" applyFill="1" applyBorder="1" applyAlignment="1">
      <alignment wrapText="1"/>
    </xf>
    <xf numFmtId="0" fontId="4" fillId="0" borderId="11" xfId="1" applyFont="1" applyBorder="1" applyAlignment="1">
      <alignment horizontal="center" wrapText="1"/>
    </xf>
    <xf numFmtId="0" fontId="3" fillId="0" borderId="36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/>
    </xf>
    <xf numFmtId="0" fontId="4" fillId="0" borderId="12" xfId="1" applyFont="1" applyFill="1" applyBorder="1" applyAlignment="1">
      <alignment wrapText="1"/>
    </xf>
    <xf numFmtId="0" fontId="4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9" fillId="0" borderId="19" xfId="1" applyFont="1" applyBorder="1"/>
    <xf numFmtId="0" fontId="3" fillId="0" borderId="19" xfId="1" applyFont="1" applyBorder="1" applyAlignment="1">
      <alignment wrapText="1"/>
    </xf>
    <xf numFmtId="0" fontId="4" fillId="0" borderId="19" xfId="1" applyFont="1" applyBorder="1" applyAlignment="1">
      <alignment wrapText="1"/>
    </xf>
    <xf numFmtId="0" fontId="3" fillId="0" borderId="23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47" xfId="1" applyFont="1" applyBorder="1"/>
    <xf numFmtId="0" fontId="9" fillId="0" borderId="20" xfId="1" applyFont="1" applyBorder="1"/>
    <xf numFmtId="0" fontId="3" fillId="0" borderId="20" xfId="1" applyFont="1" applyBorder="1" applyAlignment="1">
      <alignment wrapText="1"/>
    </xf>
    <xf numFmtId="0" fontId="4" fillId="0" borderId="20" xfId="1" applyFont="1" applyBorder="1" applyAlignment="1">
      <alignment wrapText="1"/>
    </xf>
    <xf numFmtId="0" fontId="3" fillId="0" borderId="20" xfId="1" applyFont="1" applyFill="1" applyBorder="1" applyAlignment="1">
      <alignment horizontal="center"/>
    </xf>
    <xf numFmtId="1" fontId="3" fillId="0" borderId="22" xfId="1" applyNumberFormat="1" applyFont="1" applyFill="1" applyBorder="1" applyAlignment="1">
      <alignment horizontal="center"/>
    </xf>
    <xf numFmtId="0" fontId="3" fillId="0" borderId="0" xfId="1" applyFont="1" applyBorder="1"/>
    <xf numFmtId="0" fontId="2" fillId="0" borderId="19" xfId="1" applyFont="1" applyBorder="1"/>
    <xf numFmtId="1" fontId="3" fillId="0" borderId="19" xfId="1" applyNumberFormat="1" applyFont="1" applyFill="1" applyBorder="1" applyAlignment="1">
      <alignment horizontal="center"/>
    </xf>
    <xf numFmtId="0" fontId="13" fillId="0" borderId="0" xfId="1" applyFont="1"/>
    <xf numFmtId="0" fontId="4" fillId="0" borderId="0" xfId="1" applyFont="1" applyAlignment="1">
      <alignment horizontal="center"/>
    </xf>
    <xf numFmtId="0" fontId="3" fillId="0" borderId="21" xfId="1" applyFont="1" applyBorder="1" applyAlignment="1">
      <alignment horizontal="center" vertical="center" textRotation="90"/>
    </xf>
    <xf numFmtId="0" fontId="4" fillId="0" borderId="9" xfId="1" applyFont="1" applyBorder="1" applyAlignment="1">
      <alignment wrapText="1"/>
    </xf>
    <xf numFmtId="0" fontId="4" fillId="0" borderId="51" xfId="1" applyFont="1" applyBorder="1" applyAlignment="1">
      <alignment horizontal="center" vertical="center"/>
    </xf>
    <xf numFmtId="1" fontId="4" fillId="0" borderId="27" xfId="1" applyNumberFormat="1" applyFont="1" applyFill="1" applyBorder="1" applyAlignment="1">
      <alignment horizontal="center"/>
    </xf>
    <xf numFmtId="1" fontId="4" fillId="0" borderId="52" xfId="1" applyNumberFormat="1" applyFont="1" applyFill="1" applyBorder="1" applyAlignment="1">
      <alignment horizontal="center"/>
    </xf>
    <xf numFmtId="0" fontId="3" fillId="0" borderId="34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9" fillId="0" borderId="23" xfId="1" applyFont="1" applyBorder="1"/>
    <xf numFmtId="0" fontId="3" fillId="0" borderId="23" xfId="1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6" fillId="0" borderId="0" xfId="1" applyFont="1" applyBorder="1"/>
    <xf numFmtId="1" fontId="3" fillId="0" borderId="0" xfId="1" applyNumberFormat="1" applyFont="1" applyFill="1" applyBorder="1" applyAlignment="1">
      <alignment horizontal="center"/>
    </xf>
    <xf numFmtId="0" fontId="14" fillId="0" borderId="0" xfId="1" applyFont="1"/>
    <xf numFmtId="0" fontId="4" fillId="0" borderId="1" xfId="1" applyFont="1" applyBorder="1" applyAlignment="1">
      <alignment vertical="center" wrapText="1"/>
    </xf>
    <xf numFmtId="0" fontId="4" fillId="0" borderId="0" xfId="1" applyFont="1" applyBorder="1"/>
    <xf numFmtId="0" fontId="4" fillId="0" borderId="19" xfId="1" applyFont="1" applyBorder="1" applyAlignment="1">
      <alignment vertical="center" wrapText="1"/>
    </xf>
    <xf numFmtId="0" fontId="4" fillId="0" borderId="27" xfId="1" applyFont="1" applyBorder="1" applyAlignment="1">
      <alignment vertical="center"/>
    </xf>
    <xf numFmtId="0" fontId="3" fillId="0" borderId="25" xfId="1" applyFont="1" applyBorder="1" applyAlignment="1">
      <alignment wrapText="1"/>
    </xf>
    <xf numFmtId="0" fontId="4" fillId="0" borderId="57" xfId="1" applyFont="1" applyBorder="1" applyAlignment="1">
      <alignment wrapText="1"/>
    </xf>
    <xf numFmtId="0" fontId="4" fillId="0" borderId="29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31" xfId="1" applyFont="1" applyFill="1" applyBorder="1" applyAlignment="1">
      <alignment horizontal="center"/>
    </xf>
    <xf numFmtId="0" fontId="4" fillId="0" borderId="32" xfId="1" applyFont="1" applyFill="1" applyBorder="1" applyAlignment="1">
      <alignment horizontal="center"/>
    </xf>
    <xf numFmtId="0" fontId="3" fillId="0" borderId="48" xfId="1" applyFont="1" applyBorder="1"/>
    <xf numFmtId="0" fontId="4" fillId="0" borderId="11" xfId="1" applyFont="1" applyBorder="1" applyAlignment="1">
      <alignment vertical="center"/>
    </xf>
    <xf numFmtId="0" fontId="5" fillId="0" borderId="35" xfId="1" applyFont="1" applyBorder="1"/>
    <xf numFmtId="0" fontId="3" fillId="0" borderId="36" xfId="1" applyFont="1" applyBorder="1"/>
    <xf numFmtId="0" fontId="4" fillId="3" borderId="9" xfId="1" applyFont="1" applyFill="1" applyBorder="1"/>
    <xf numFmtId="0" fontId="4" fillId="3" borderId="0" xfId="1" applyFont="1" applyFill="1"/>
    <xf numFmtId="0" fontId="5" fillId="3" borderId="0" xfId="1" applyFont="1" applyFill="1"/>
    <xf numFmtId="1" fontId="4" fillId="2" borderId="27" xfId="1" applyNumberFormat="1" applyFont="1" applyFill="1" applyBorder="1" applyAlignment="1">
      <alignment horizontal="center"/>
    </xf>
    <xf numFmtId="0" fontId="3" fillId="2" borderId="36" xfId="1" applyFont="1" applyFill="1" applyBorder="1"/>
    <xf numFmtId="0" fontId="3" fillId="0" borderId="40" xfId="1" applyFont="1" applyBorder="1" applyAlignment="1">
      <alignment wrapText="1"/>
    </xf>
    <xf numFmtId="0" fontId="4" fillId="0" borderId="54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1" fontId="4" fillId="0" borderId="54" xfId="1" applyNumberFormat="1" applyFont="1" applyFill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3" fillId="0" borderId="58" xfId="1" applyFont="1" applyBorder="1" applyAlignment="1">
      <alignment wrapText="1"/>
    </xf>
    <xf numFmtId="0" fontId="4" fillId="0" borderId="16" xfId="1" applyFont="1" applyBorder="1" applyAlignment="1">
      <alignment vertical="center"/>
    </xf>
    <xf numFmtId="0" fontId="4" fillId="0" borderId="23" xfId="1" applyFont="1" applyBorder="1"/>
    <xf numFmtId="0" fontId="3" fillId="0" borderId="23" xfId="1" applyFont="1" applyBorder="1"/>
    <xf numFmtId="0" fontId="4" fillId="0" borderId="20" xfId="1" applyFont="1" applyFill="1" applyBorder="1"/>
    <xf numFmtId="0" fontId="4" fillId="0" borderId="20" xfId="1" applyFont="1" applyBorder="1"/>
    <xf numFmtId="0" fontId="3" fillId="0" borderId="49" xfId="1" applyFont="1" applyBorder="1"/>
    <xf numFmtId="0" fontId="4" fillId="0" borderId="19" xfId="1" applyFont="1" applyFill="1" applyBorder="1"/>
    <xf numFmtId="0" fontId="4" fillId="0" borderId="19" xfId="1" applyFont="1" applyBorder="1"/>
    <xf numFmtId="0" fontId="3" fillId="0" borderId="19" xfId="1" applyFont="1" applyBorder="1"/>
    <xf numFmtId="0" fontId="12" fillId="0" borderId="23" xfId="1" applyFont="1" applyFill="1" applyBorder="1"/>
    <xf numFmtId="0" fontId="15" fillId="0" borderId="0" xfId="1" applyFont="1"/>
    <xf numFmtId="0" fontId="3" fillId="0" borderId="9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9" xfId="1" applyFont="1" applyFill="1" applyBorder="1" applyAlignment="1">
      <alignment vertical="center" wrapText="1"/>
    </xf>
    <xf numFmtId="0" fontId="4" fillId="0" borderId="34" xfId="1" applyFont="1" applyFill="1" applyBorder="1" applyAlignment="1">
      <alignment wrapText="1"/>
    </xf>
    <xf numFmtId="0" fontId="3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wrapText="1"/>
    </xf>
    <xf numFmtId="0" fontId="4" fillId="2" borderId="10" xfId="1" applyFont="1" applyFill="1" applyBorder="1" applyAlignment="1">
      <alignment horizontal="center" vertical="center"/>
    </xf>
    <xf numFmtId="0" fontId="1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 textRotation="90" wrapText="1"/>
    </xf>
    <xf numFmtId="0" fontId="4" fillId="2" borderId="28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1" fontId="4" fillId="2" borderId="51" xfId="1" applyNumberFormat="1" applyFont="1" applyFill="1" applyBorder="1" applyAlignment="1">
      <alignment horizontal="center"/>
    </xf>
    <xf numFmtId="1" fontId="4" fillId="2" borderId="52" xfId="1" applyNumberFormat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1" fontId="3" fillId="2" borderId="34" xfId="1" applyNumberFormat="1" applyFont="1" applyFill="1" applyBorder="1" applyAlignment="1">
      <alignment horizontal="center"/>
    </xf>
    <xf numFmtId="0" fontId="3" fillId="2" borderId="28" xfId="1" applyFont="1" applyFill="1" applyBorder="1"/>
    <xf numFmtId="0" fontId="4" fillId="0" borderId="36" xfId="1" applyFont="1" applyBorder="1" applyAlignment="1">
      <alignment horizontal="center"/>
    </xf>
    <xf numFmtId="0" fontId="4" fillId="2" borderId="36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/>
    </xf>
    <xf numFmtId="0" fontId="4" fillId="0" borderId="36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3" fillId="2" borderId="9" xfId="1" applyFont="1" applyFill="1" applyBorder="1" applyAlignment="1">
      <alignment wrapText="1"/>
    </xf>
    <xf numFmtId="0" fontId="3" fillId="0" borderId="58" xfId="1" applyFont="1" applyFill="1" applyBorder="1" applyAlignment="1">
      <alignment wrapText="1"/>
    </xf>
    <xf numFmtId="0" fontId="9" fillId="2" borderId="34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/>
    </xf>
    <xf numFmtId="0" fontId="4" fillId="3" borderId="34" xfId="1" applyFont="1" applyFill="1" applyBorder="1"/>
    <xf numFmtId="0" fontId="4" fillId="2" borderId="16" xfId="1" applyFont="1" applyFill="1" applyBorder="1" applyAlignment="1">
      <alignment horizontal="center"/>
    </xf>
    <xf numFmtId="0" fontId="4" fillId="2" borderId="59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2" fillId="0" borderId="20" xfId="1" applyFont="1" applyBorder="1"/>
    <xf numFmtId="0" fontId="10" fillId="0" borderId="0" xfId="1" applyFont="1"/>
    <xf numFmtId="0" fontId="4" fillId="0" borderId="2" xfId="1" applyFont="1" applyFill="1" applyBorder="1" applyAlignment="1">
      <alignment horizontal="center"/>
    </xf>
    <xf numFmtId="0" fontId="4" fillId="0" borderId="60" xfId="1" applyFont="1" applyFill="1" applyBorder="1" applyAlignment="1">
      <alignment horizontal="center"/>
    </xf>
    <xf numFmtId="0" fontId="6" fillId="0" borderId="20" xfId="1" applyFont="1" applyBorder="1" applyAlignment="1">
      <alignment horizontal="center" vertical="center" textRotation="90"/>
    </xf>
    <xf numFmtId="0" fontId="9" fillId="0" borderId="9" xfId="1" applyFont="1" applyFill="1" applyBorder="1" applyAlignment="1">
      <alignment vertical="center"/>
    </xf>
    <xf numFmtId="0" fontId="1" fillId="2" borderId="0" xfId="1" applyFont="1" applyFill="1"/>
    <xf numFmtId="0" fontId="3" fillId="2" borderId="3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51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11" xfId="1" applyFont="1" applyFill="1" applyBorder="1"/>
    <xf numFmtId="0" fontId="1" fillId="2" borderId="8" xfId="1" applyFont="1" applyFill="1" applyBorder="1"/>
    <xf numFmtId="0" fontId="3" fillId="2" borderId="9" xfId="1" applyFont="1" applyFill="1" applyBorder="1" applyAlignment="1"/>
    <xf numFmtId="0" fontId="4" fillId="2" borderId="36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1" fillId="2" borderId="36" xfId="1" applyFont="1" applyFill="1" applyBorder="1"/>
    <xf numFmtId="0" fontId="1" fillId="2" borderId="38" xfId="1" applyFont="1" applyFill="1" applyBorder="1"/>
    <xf numFmtId="0" fontId="3" fillId="2" borderId="39" xfId="1" applyFont="1" applyFill="1" applyBorder="1" applyAlignment="1">
      <alignment vertical="center" wrapText="1"/>
    </xf>
    <xf numFmtId="0" fontId="4" fillId="2" borderId="56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4" fillId="2" borderId="40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/>
    </xf>
    <xf numFmtId="0" fontId="3" fillId="2" borderId="14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wrapText="1"/>
    </xf>
    <xf numFmtId="0" fontId="9" fillId="2" borderId="23" xfId="1" applyFont="1" applyFill="1" applyBorder="1"/>
    <xf numFmtId="0" fontId="3" fillId="2" borderId="23" xfId="1" applyFont="1" applyFill="1" applyBorder="1" applyAlignment="1">
      <alignment wrapText="1"/>
    </xf>
    <xf numFmtId="0" fontId="3" fillId="2" borderId="19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9" fillId="2" borderId="19" xfId="1" applyFont="1" applyFill="1" applyBorder="1"/>
    <xf numFmtId="0" fontId="3" fillId="2" borderId="19" xfId="1" applyFont="1" applyFill="1" applyBorder="1" applyAlignment="1">
      <alignment wrapText="1"/>
    </xf>
    <xf numFmtId="0" fontId="3" fillId="2" borderId="23" xfId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0" borderId="36" xfId="1" applyFont="1" applyFill="1" applyBorder="1"/>
    <xf numFmtId="0" fontId="3" fillId="0" borderId="10" xfId="1" applyFont="1" applyFill="1" applyBorder="1" applyAlignment="1">
      <alignment wrapText="1"/>
    </xf>
    <xf numFmtId="0" fontId="4" fillId="0" borderId="36" xfId="1" applyFont="1" applyFill="1" applyBorder="1" applyAlignment="1">
      <alignment wrapText="1"/>
    </xf>
    <xf numFmtId="0" fontId="4" fillId="2" borderId="42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43" xfId="1" applyFont="1" applyFill="1" applyBorder="1" applyAlignment="1">
      <alignment horizontal="center"/>
    </xf>
    <xf numFmtId="1" fontId="4" fillId="2" borderId="46" xfId="1" applyNumberFormat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44" xfId="1" applyFont="1" applyFill="1" applyBorder="1" applyAlignment="1">
      <alignment horizontal="center"/>
    </xf>
    <xf numFmtId="0" fontId="4" fillId="0" borderId="42" xfId="1" applyFont="1" applyBorder="1" applyAlignment="1">
      <alignment horizontal="center"/>
    </xf>
    <xf numFmtId="1" fontId="4" fillId="0" borderId="45" xfId="1" applyNumberFormat="1" applyFont="1" applyFill="1" applyBorder="1" applyAlignment="1">
      <alignment horizontal="center"/>
    </xf>
    <xf numFmtId="1" fontId="4" fillId="0" borderId="43" xfId="1" applyNumberFormat="1" applyFont="1" applyFill="1" applyBorder="1" applyAlignment="1">
      <alignment horizontal="center"/>
    </xf>
    <xf numFmtId="1" fontId="4" fillId="0" borderId="46" xfId="1" applyNumberFormat="1" applyFont="1" applyFill="1" applyBorder="1" applyAlignment="1">
      <alignment horizontal="center"/>
    </xf>
    <xf numFmtId="1" fontId="3" fillId="0" borderId="23" xfId="1" applyNumberFormat="1" applyFont="1" applyFill="1" applyBorder="1" applyAlignment="1">
      <alignment horizontal="center"/>
    </xf>
    <xf numFmtId="0" fontId="3" fillId="0" borderId="44" xfId="1" applyFont="1" applyBorder="1"/>
    <xf numFmtId="0" fontId="4" fillId="3" borderId="22" xfId="1" applyFont="1" applyFill="1" applyBorder="1"/>
    <xf numFmtId="0" fontId="3" fillId="0" borderId="1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16" fillId="0" borderId="19" xfId="1" applyFont="1" applyBorder="1" applyAlignment="1">
      <alignment vertical="top" wrapText="1"/>
    </xf>
    <xf numFmtId="0" fontId="3" fillId="0" borderId="0" xfId="1" applyFont="1" applyAlignment="1">
      <alignment horizontal="center"/>
    </xf>
    <xf numFmtId="0" fontId="3" fillId="2" borderId="36" xfId="1" applyFont="1" applyFill="1" applyBorder="1" applyAlignment="1">
      <alignment vertical="center" wrapText="1"/>
    </xf>
    <xf numFmtId="0" fontId="3" fillId="0" borderId="19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/>
    </xf>
    <xf numFmtId="0" fontId="3" fillId="0" borderId="48" xfId="1" applyFont="1" applyFill="1" applyBorder="1" applyAlignment="1">
      <alignment horizontal="center"/>
    </xf>
    <xf numFmtId="0" fontId="4" fillId="0" borderId="7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2" borderId="11" xfId="1" applyFont="1" applyFill="1" applyBorder="1" applyAlignment="1">
      <alignment horizontal="center" wrapText="1"/>
    </xf>
    <xf numFmtId="0" fontId="9" fillId="2" borderId="14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2" borderId="61" xfId="1" applyFont="1" applyFill="1" applyBorder="1" applyAlignment="1">
      <alignment horizontal="center"/>
    </xf>
    <xf numFmtId="0" fontId="4" fillId="2" borderId="62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1" fontId="3" fillId="2" borderId="14" xfId="1" applyNumberFormat="1" applyFont="1" applyFill="1" applyBorder="1" applyAlignment="1">
      <alignment horizontal="center"/>
    </xf>
    <xf numFmtId="0" fontId="3" fillId="2" borderId="63" xfId="1" applyFont="1" applyFill="1" applyBorder="1"/>
    <xf numFmtId="0" fontId="4" fillId="3" borderId="54" xfId="1" applyFont="1" applyFill="1" applyBorder="1"/>
    <xf numFmtId="0" fontId="24" fillId="0" borderId="0" xfId="1" applyFont="1"/>
    <xf numFmtId="0" fontId="4" fillId="2" borderId="36" xfId="1" applyFont="1" applyFill="1" applyBorder="1" applyAlignment="1">
      <alignment wrapText="1"/>
    </xf>
    <xf numFmtId="0" fontId="1" fillId="0" borderId="19" xfId="1" applyBorder="1" applyAlignment="1">
      <alignment horizontal="center" vertical="center"/>
    </xf>
    <xf numFmtId="0" fontId="18" fillId="0" borderId="0" xfId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0" borderId="0" xfId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9" fillId="0" borderId="0" xfId="1" applyFont="1" applyAlignment="1">
      <alignment horizontal="center" vertical="center"/>
    </xf>
    <xf numFmtId="0" fontId="1" fillId="0" borderId="0" xfId="1" applyAlignment="1"/>
    <xf numFmtId="0" fontId="3" fillId="0" borderId="47" xfId="1" applyFont="1" applyFill="1" applyBorder="1" applyAlignment="1">
      <alignment horizontal="center"/>
    </xf>
    <xf numFmtId="0" fontId="3" fillId="0" borderId="5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wrapText="1"/>
    </xf>
    <xf numFmtId="0" fontId="3" fillId="0" borderId="19" xfId="1" applyFont="1" applyBorder="1" applyAlignment="1">
      <alignment horizontal="center" wrapText="1"/>
    </xf>
    <xf numFmtId="0" fontId="3" fillId="0" borderId="47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19" xfId="1" applyFont="1" applyBorder="1" applyAlignment="1">
      <alignment horizontal="center" vertical="center" textRotation="90" wrapText="1"/>
    </xf>
    <xf numFmtId="0" fontId="6" fillId="0" borderId="19" xfId="1" applyFont="1" applyBorder="1" applyAlignment="1">
      <alignment wrapText="1"/>
    </xf>
    <xf numFmtId="0" fontId="3" fillId="0" borderId="20" xfId="1" applyFont="1" applyBorder="1" applyAlignment="1">
      <alignment horizontal="center" vertical="center" textRotation="90" wrapText="1"/>
    </xf>
    <xf numFmtId="0" fontId="6" fillId="0" borderId="22" xfId="1" applyFont="1" applyBorder="1" applyAlignment="1">
      <alignment horizontal="center" vertical="center" textRotation="90" wrapText="1"/>
    </xf>
    <xf numFmtId="0" fontId="6" fillId="0" borderId="23" xfId="1" applyFont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vertical="center" textRotation="90" wrapText="1"/>
    </xf>
    <xf numFmtId="0" fontId="1" fillId="3" borderId="9" xfId="1" applyFill="1" applyBorder="1" applyAlignment="1">
      <alignment wrapText="1"/>
    </xf>
    <xf numFmtId="0" fontId="1" fillId="3" borderId="14" xfId="1" applyFill="1" applyBorder="1" applyAlignment="1">
      <alignment wrapText="1"/>
    </xf>
    <xf numFmtId="0" fontId="3" fillId="0" borderId="20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4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49" xfId="1" applyFont="1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5" fillId="0" borderId="16" xfId="1" applyFont="1" applyBorder="1" applyAlignment="1"/>
    <xf numFmtId="0" fontId="5" fillId="0" borderId="17" xfId="1" applyFont="1" applyBorder="1" applyAlignment="1"/>
    <xf numFmtId="0" fontId="4" fillId="0" borderId="7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/>
    <xf numFmtId="0" fontId="5" fillId="0" borderId="6" xfId="1" applyFont="1" applyBorder="1" applyAlignment="1"/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3" fillId="2" borderId="24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0" borderId="21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view="pageBreakPreview" zoomScale="75" zoomScaleNormal="100" zoomScaleSheetLayoutView="75" workbookViewId="0">
      <selection activeCell="C14" sqref="C14"/>
    </sheetView>
  </sheetViews>
  <sheetFormatPr defaultRowHeight="13.2" x14ac:dyDescent="0.25"/>
  <cols>
    <col min="1" max="1" width="15.33203125" style="9" customWidth="1"/>
    <col min="2" max="2" width="14.109375" style="9" customWidth="1"/>
    <col min="3" max="3" width="58.6640625" style="9" customWidth="1"/>
    <col min="4" max="4" width="8.88671875" style="9"/>
    <col min="5" max="5" width="13.6640625" style="9" customWidth="1"/>
    <col min="6" max="6" width="19.6640625" style="9" customWidth="1"/>
    <col min="7" max="7" width="0.109375" style="9" customWidth="1"/>
    <col min="8" max="8" width="35.6640625" style="9" customWidth="1"/>
    <col min="9" max="11" width="8.88671875" style="9"/>
    <col min="12" max="12" width="5.33203125" style="9" customWidth="1"/>
    <col min="13" max="18" width="9.109375" style="9" hidden="1" customWidth="1"/>
    <col min="19" max="16384" width="8.88671875" style="9"/>
  </cols>
  <sheetData>
    <row r="1" spans="1:18" ht="23.4" x14ac:dyDescent="0.45">
      <c r="A1" s="281" t="s">
        <v>174</v>
      </c>
      <c r="B1" s="282"/>
      <c r="C1" s="282"/>
    </row>
    <row r="2" spans="1:18" ht="21" x14ac:dyDescent="0.4">
      <c r="A2" s="283" t="s">
        <v>175</v>
      </c>
      <c r="B2" s="284"/>
      <c r="C2" s="284"/>
    </row>
    <row r="5" spans="1:18" ht="12.75" customHeight="1" x14ac:dyDescent="0.25">
      <c r="A5" s="285" t="s">
        <v>173</v>
      </c>
      <c r="B5" s="286"/>
      <c r="C5" s="286"/>
      <c r="D5" s="286"/>
      <c r="E5" s="287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</row>
    <row r="6" spans="1:18" ht="13.8" x14ac:dyDescent="0.25">
      <c r="A6" s="285" t="s">
        <v>172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</row>
    <row r="7" spans="1:18" ht="14.4" thickBot="1" x14ac:dyDescent="0.3">
      <c r="B7" s="258"/>
      <c r="C7" s="258"/>
    </row>
    <row r="8" spans="1:18" ht="18.75" customHeight="1" thickBot="1" x14ac:dyDescent="0.3">
      <c r="A8" s="278" t="s">
        <v>171</v>
      </c>
      <c r="B8" s="257" t="s">
        <v>170</v>
      </c>
      <c r="C8" s="257" t="s">
        <v>187</v>
      </c>
      <c r="D8" s="256"/>
      <c r="F8" s="279"/>
      <c r="G8" s="280"/>
      <c r="H8" s="280"/>
      <c r="I8" s="280"/>
      <c r="J8" s="280"/>
    </row>
    <row r="9" spans="1:18" ht="16.2" thickBot="1" x14ac:dyDescent="0.3">
      <c r="A9" s="278"/>
      <c r="B9" s="257" t="s">
        <v>169</v>
      </c>
      <c r="C9" s="257" t="s">
        <v>188</v>
      </c>
      <c r="F9" s="280"/>
      <c r="G9" s="280"/>
      <c r="H9" s="280"/>
      <c r="I9" s="280"/>
      <c r="J9" s="280"/>
    </row>
    <row r="13" spans="1:18" ht="27.6" x14ac:dyDescent="0.45">
      <c r="A13" s="276"/>
    </row>
  </sheetData>
  <mergeCells count="7">
    <mergeCell ref="A8:A9"/>
    <mergeCell ref="F8:J9"/>
    <mergeCell ref="A1:C1"/>
    <mergeCell ref="A2:C2"/>
    <mergeCell ref="A5:D5"/>
    <mergeCell ref="E5:R6"/>
    <mergeCell ref="A6:D6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1" orientation="portrait" r:id="rId1"/>
  <colBreaks count="1" manualBreakCount="1">
    <brk id="3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32"/>
  <sheetViews>
    <sheetView view="pageBreakPreview" topLeftCell="A43" zoomScale="70" zoomScaleNormal="90" zoomScaleSheetLayoutView="70" workbookViewId="0">
      <selection activeCell="I54" sqref="I54"/>
    </sheetView>
  </sheetViews>
  <sheetFormatPr defaultRowHeight="13.2" x14ac:dyDescent="0.25"/>
  <cols>
    <col min="1" max="1" width="4.33203125" style="9" bestFit="1" customWidth="1"/>
    <col min="2" max="2" width="36.5546875" style="9" customWidth="1"/>
    <col min="3" max="3" width="34.44140625" style="103" customWidth="1"/>
    <col min="4" max="4" width="4.5546875" style="9" bestFit="1" customWidth="1"/>
    <col min="5" max="5" width="4.33203125" style="9" bestFit="1" customWidth="1"/>
    <col min="6" max="6" width="6.88671875" style="9" customWidth="1"/>
    <col min="7" max="7" width="4.44140625" style="151" bestFit="1" customWidth="1"/>
    <col min="8" max="8" width="4.33203125" style="9" bestFit="1" customWidth="1"/>
    <col min="9" max="9" width="4.5546875" style="9" bestFit="1" customWidth="1"/>
    <col min="10" max="11" width="4.33203125" style="9" bestFit="1" customWidth="1"/>
    <col min="12" max="12" width="4.5546875" style="9" bestFit="1" customWidth="1"/>
    <col min="13" max="13" width="6.109375" style="9" customWidth="1"/>
    <col min="14" max="14" width="12.44140625" style="9" bestFit="1" customWidth="1"/>
    <col min="15" max="15" width="4.5546875" style="9" bestFit="1" customWidth="1"/>
    <col min="16" max="16" width="4.33203125" style="9" bestFit="1" customWidth="1"/>
    <col min="17" max="17" width="4.5546875" style="9" bestFit="1" customWidth="1"/>
    <col min="18" max="18" width="4.44140625" style="9" bestFit="1" customWidth="1"/>
    <col min="19" max="19" width="4.33203125" style="9" bestFit="1" customWidth="1"/>
    <col min="20" max="20" width="4.5546875" style="9" bestFit="1" customWidth="1"/>
    <col min="21" max="22" width="4.33203125" style="9" bestFit="1" customWidth="1"/>
    <col min="23" max="23" width="4.5546875" style="9" bestFit="1" customWidth="1"/>
    <col min="24" max="24" width="9.77734375" style="9" customWidth="1"/>
    <col min="25" max="25" width="12.44140625" style="9" bestFit="1" customWidth="1"/>
    <col min="26" max="26" width="6.6640625" style="9" customWidth="1"/>
    <col min="27" max="27" width="5.5546875" style="9" customWidth="1"/>
    <col min="28" max="28" width="8.88671875" style="9" hidden="1" customWidth="1"/>
    <col min="29" max="16384" width="8.88671875" style="9"/>
  </cols>
  <sheetData>
    <row r="1" spans="1:32" s="4" customFormat="1" ht="13.8" x14ac:dyDescent="0.25">
      <c r="A1" s="104"/>
      <c r="B1" s="2" t="s">
        <v>0</v>
      </c>
      <c r="C1" s="3" t="s">
        <v>1</v>
      </c>
      <c r="F1" s="5" t="s">
        <v>2</v>
      </c>
      <c r="G1" s="328" t="s">
        <v>3</v>
      </c>
      <c r="H1" s="329"/>
      <c r="I1" s="329"/>
      <c r="J1" s="330"/>
      <c r="K1" s="6"/>
      <c r="L1" s="6"/>
      <c r="M1" s="265"/>
      <c r="N1" s="331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265"/>
      <c r="AA1" s="265"/>
      <c r="AB1" s="105"/>
      <c r="AC1" s="18"/>
      <c r="AD1" s="18"/>
      <c r="AE1" s="18"/>
      <c r="AF1" s="18"/>
    </row>
    <row r="2" spans="1:32" s="4" customFormat="1" ht="13.8" x14ac:dyDescent="0.25">
      <c r="A2" s="264"/>
      <c r="B2" s="11" t="s">
        <v>4</v>
      </c>
      <c r="C2" s="12" t="s">
        <v>5</v>
      </c>
      <c r="F2" s="13" t="s">
        <v>6</v>
      </c>
      <c r="G2" s="318" t="s">
        <v>7</v>
      </c>
      <c r="H2" s="319"/>
      <c r="I2" s="319"/>
      <c r="J2" s="320"/>
      <c r="K2" s="265"/>
      <c r="L2" s="265"/>
      <c r="Z2" s="265"/>
      <c r="AA2" s="265"/>
      <c r="AB2" s="105"/>
      <c r="AC2" s="18"/>
      <c r="AD2" s="18"/>
      <c r="AE2" s="18"/>
      <c r="AF2" s="18"/>
    </row>
    <row r="3" spans="1:32" s="4" customFormat="1" ht="13.8" x14ac:dyDescent="0.25">
      <c r="A3" s="264"/>
      <c r="B3" s="11" t="s">
        <v>8</v>
      </c>
      <c r="C3" s="14" t="s">
        <v>9</v>
      </c>
      <c r="F3" s="13" t="s">
        <v>10</v>
      </c>
      <c r="G3" s="318" t="s">
        <v>11</v>
      </c>
      <c r="H3" s="319"/>
      <c r="I3" s="319"/>
      <c r="J3" s="320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105"/>
      <c r="AC3" s="18"/>
      <c r="AD3" s="18"/>
      <c r="AE3" s="18"/>
      <c r="AF3" s="18"/>
    </row>
    <row r="4" spans="1:32" s="4" customFormat="1" ht="13.8" x14ac:dyDescent="0.25">
      <c r="A4" s="264"/>
      <c r="B4" s="11" t="s">
        <v>12</v>
      </c>
      <c r="C4" s="12" t="s">
        <v>13</v>
      </c>
      <c r="F4" s="13" t="s">
        <v>14</v>
      </c>
      <c r="G4" s="318" t="s">
        <v>15</v>
      </c>
      <c r="H4" s="319"/>
      <c r="I4" s="319"/>
      <c r="J4" s="320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105"/>
      <c r="AC4" s="18"/>
      <c r="AD4" s="18"/>
      <c r="AE4" s="18"/>
      <c r="AF4" s="18"/>
    </row>
    <row r="5" spans="1:32" s="4" customFormat="1" ht="13.8" x14ac:dyDescent="0.25">
      <c r="A5" s="264"/>
      <c r="B5" s="11" t="s">
        <v>16</v>
      </c>
      <c r="C5" s="14" t="s">
        <v>17</v>
      </c>
      <c r="F5" s="13" t="s">
        <v>18</v>
      </c>
      <c r="G5" s="318" t="s">
        <v>19</v>
      </c>
      <c r="H5" s="319"/>
      <c r="I5" s="319"/>
      <c r="J5" s="320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105"/>
      <c r="AC5" s="18"/>
      <c r="AD5" s="18"/>
      <c r="AE5" s="18"/>
      <c r="AF5" s="18"/>
    </row>
    <row r="6" spans="1:32" s="4" customFormat="1" ht="13.8" x14ac:dyDescent="0.25">
      <c r="A6" s="264"/>
      <c r="B6" s="11" t="s">
        <v>20</v>
      </c>
      <c r="C6" s="14" t="s">
        <v>21</v>
      </c>
      <c r="F6" s="13" t="s">
        <v>22</v>
      </c>
      <c r="G6" s="318" t="s">
        <v>23</v>
      </c>
      <c r="H6" s="319"/>
      <c r="I6" s="319"/>
      <c r="J6" s="320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105"/>
      <c r="AC6" s="18"/>
      <c r="AD6" s="18"/>
      <c r="AE6" s="18"/>
      <c r="AF6" s="18"/>
    </row>
    <row r="7" spans="1:32" s="4" customFormat="1" ht="14.4" thickBot="1" x14ac:dyDescent="0.3">
      <c r="A7" s="264"/>
      <c r="B7" s="11" t="s">
        <v>24</v>
      </c>
      <c r="C7" s="234" t="s">
        <v>56</v>
      </c>
      <c r="F7" s="13" t="s">
        <v>25</v>
      </c>
      <c r="G7" s="318" t="s">
        <v>26</v>
      </c>
      <c r="H7" s="319"/>
      <c r="I7" s="319"/>
      <c r="J7" s="320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105"/>
      <c r="AC7" s="18"/>
      <c r="AD7" s="18"/>
      <c r="AE7" s="18"/>
      <c r="AF7" s="18"/>
    </row>
    <row r="8" spans="1:32" s="4" customFormat="1" ht="14.4" thickBot="1" x14ac:dyDescent="0.3">
      <c r="A8" s="264"/>
      <c r="B8" s="15" t="s">
        <v>27</v>
      </c>
      <c r="C8" s="233" t="s">
        <v>175</v>
      </c>
      <c r="F8" s="16" t="s">
        <v>28</v>
      </c>
      <c r="G8" s="321" t="s">
        <v>29</v>
      </c>
      <c r="H8" s="322"/>
      <c r="I8" s="322"/>
      <c r="J8" s="323"/>
      <c r="K8" s="265"/>
      <c r="L8" s="265"/>
      <c r="M8" s="106"/>
      <c r="N8" s="324" t="s">
        <v>57</v>
      </c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265"/>
      <c r="AA8" s="265"/>
      <c r="AB8" s="105"/>
      <c r="AC8" s="18"/>
      <c r="AD8" s="18"/>
      <c r="AE8" s="18"/>
      <c r="AF8" s="18"/>
    </row>
    <row r="9" spans="1:32" s="4" customFormat="1" ht="14.4" thickBot="1" x14ac:dyDescent="0.3">
      <c r="A9" s="264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17"/>
      <c r="AB9" s="105"/>
      <c r="AC9" s="18"/>
      <c r="AD9" s="18"/>
      <c r="AE9" s="18"/>
      <c r="AF9" s="18"/>
    </row>
    <row r="10" spans="1:32" s="4" customFormat="1" ht="14.4" thickBot="1" x14ac:dyDescent="0.3">
      <c r="A10" s="294" t="s">
        <v>30</v>
      </c>
      <c r="B10" s="294" t="s">
        <v>31</v>
      </c>
      <c r="C10" s="295" t="s">
        <v>32</v>
      </c>
      <c r="D10" s="298" t="s">
        <v>33</v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304" t="s">
        <v>34</v>
      </c>
      <c r="AA10" s="306" t="s">
        <v>35</v>
      </c>
      <c r="AB10" s="309" t="s">
        <v>36</v>
      </c>
      <c r="AC10" s="18"/>
      <c r="AD10" s="18"/>
      <c r="AE10" s="18"/>
      <c r="AF10" s="18"/>
    </row>
    <row r="11" spans="1:32" s="4" customFormat="1" ht="14.4" thickBot="1" x14ac:dyDescent="0.3">
      <c r="A11" s="294"/>
      <c r="B11" s="294"/>
      <c r="C11" s="326"/>
      <c r="D11" s="302" t="s">
        <v>58</v>
      </c>
      <c r="E11" s="303"/>
      <c r="F11" s="303"/>
      <c r="G11" s="303"/>
      <c r="H11" s="303"/>
      <c r="I11" s="303"/>
      <c r="J11" s="303"/>
      <c r="K11" s="303"/>
      <c r="L11" s="303"/>
      <c r="M11" s="303"/>
      <c r="N11" s="260"/>
      <c r="O11" s="312" t="s">
        <v>59</v>
      </c>
      <c r="P11" s="303"/>
      <c r="Q11" s="303"/>
      <c r="R11" s="303"/>
      <c r="S11" s="303"/>
      <c r="T11" s="303"/>
      <c r="U11" s="303"/>
      <c r="V11" s="312"/>
      <c r="W11" s="303"/>
      <c r="X11" s="303"/>
      <c r="Y11" s="303"/>
      <c r="Z11" s="305"/>
      <c r="AA11" s="307"/>
      <c r="AB11" s="310"/>
      <c r="AC11" s="18"/>
      <c r="AD11" s="18"/>
      <c r="AE11" s="18"/>
      <c r="AF11" s="18"/>
    </row>
    <row r="12" spans="1:32" s="4" customFormat="1" ht="113.4" thickBot="1" x14ac:dyDescent="0.3">
      <c r="A12" s="294"/>
      <c r="B12" s="294"/>
      <c r="C12" s="327"/>
      <c r="D12" s="19" t="s">
        <v>2</v>
      </c>
      <c r="E12" s="19" t="s">
        <v>6</v>
      </c>
      <c r="F12" s="19" t="s">
        <v>37</v>
      </c>
      <c r="G12" s="19" t="s">
        <v>38</v>
      </c>
      <c r="H12" s="19" t="s">
        <v>18</v>
      </c>
      <c r="I12" s="19" t="s">
        <v>22</v>
      </c>
      <c r="J12" s="19" t="s">
        <v>25</v>
      </c>
      <c r="K12" s="20" t="s">
        <v>28</v>
      </c>
      <c r="L12" s="21" t="s">
        <v>39</v>
      </c>
      <c r="M12" s="22" t="s">
        <v>40</v>
      </c>
      <c r="N12" s="261" t="s">
        <v>41</v>
      </c>
      <c r="O12" s="19" t="s">
        <v>2</v>
      </c>
      <c r="P12" s="19" t="s">
        <v>6</v>
      </c>
      <c r="Q12" s="19" t="s">
        <v>37</v>
      </c>
      <c r="R12" s="21" t="s">
        <v>38</v>
      </c>
      <c r="S12" s="21" t="s">
        <v>18</v>
      </c>
      <c r="T12" s="21" t="s">
        <v>22</v>
      </c>
      <c r="U12" s="21" t="s">
        <v>25</v>
      </c>
      <c r="V12" s="19" t="s">
        <v>42</v>
      </c>
      <c r="W12" s="21" t="s">
        <v>39</v>
      </c>
      <c r="X12" s="22" t="s">
        <v>40</v>
      </c>
      <c r="Y12" s="261" t="s">
        <v>41</v>
      </c>
      <c r="Z12" s="305"/>
      <c r="AA12" s="308"/>
      <c r="AB12" s="311"/>
      <c r="AC12" s="18"/>
      <c r="AD12" s="18"/>
      <c r="AE12" s="18"/>
      <c r="AF12" s="18"/>
    </row>
    <row r="13" spans="1:32" s="4" customFormat="1" ht="13.8" x14ac:dyDescent="0.25">
      <c r="A13" s="107">
        <v>1</v>
      </c>
      <c r="B13" s="108" t="s">
        <v>60</v>
      </c>
      <c r="C13" s="109" t="s">
        <v>61</v>
      </c>
      <c r="D13" s="110">
        <v>30</v>
      </c>
      <c r="E13" s="111"/>
      <c r="F13" s="111">
        <v>10</v>
      </c>
      <c r="G13" s="111"/>
      <c r="H13" s="111"/>
      <c r="I13" s="111"/>
      <c r="J13" s="111"/>
      <c r="K13" s="112"/>
      <c r="L13" s="113">
        <f>SUM(D13:K13)</f>
        <v>40</v>
      </c>
      <c r="M13" s="96">
        <v>2</v>
      </c>
      <c r="N13" s="71" t="s">
        <v>44</v>
      </c>
      <c r="O13" s="110"/>
      <c r="P13" s="111"/>
      <c r="Q13" s="111"/>
      <c r="R13" s="114"/>
      <c r="S13" s="114"/>
      <c r="T13" s="114"/>
      <c r="U13" s="114"/>
      <c r="V13" s="115"/>
      <c r="W13" s="113">
        <f>SUM(O13:V13)</f>
        <v>0</v>
      </c>
      <c r="X13" s="97">
        <v>0</v>
      </c>
      <c r="Y13" s="37"/>
      <c r="Z13" s="82">
        <f t="shared" ref="Z13:Z37" si="0">SUM(D13:K13)+SUM(O13:V13)</f>
        <v>40</v>
      </c>
      <c r="AA13" s="116">
        <f t="shared" ref="AA13:AA38" si="1">SUM(M13+X13)</f>
        <v>2</v>
      </c>
      <c r="AB13" s="172">
        <v>1</v>
      </c>
      <c r="AC13" s="18"/>
      <c r="AD13" s="18"/>
      <c r="AE13" s="18"/>
      <c r="AF13" s="18"/>
    </row>
    <row r="14" spans="1:32" s="4" customFormat="1" ht="13.8" x14ac:dyDescent="0.25">
      <c r="A14" s="117">
        <v>2</v>
      </c>
      <c r="B14" s="45" t="s">
        <v>62</v>
      </c>
      <c r="C14" s="33" t="s">
        <v>166</v>
      </c>
      <c r="D14" s="34"/>
      <c r="E14" s="118"/>
      <c r="F14" s="35"/>
      <c r="G14" s="35"/>
      <c r="H14" s="35"/>
      <c r="I14" s="35"/>
      <c r="J14" s="35"/>
      <c r="K14" s="36"/>
      <c r="L14" s="37">
        <f t="shared" ref="L14:L37" si="2">SUM(D14:K14)</f>
        <v>0</v>
      </c>
      <c r="M14" s="46">
        <v>0</v>
      </c>
      <c r="N14" s="37"/>
      <c r="O14" s="39">
        <v>10</v>
      </c>
      <c r="P14" s="40"/>
      <c r="Q14" s="40"/>
      <c r="R14" s="40"/>
      <c r="S14" s="40"/>
      <c r="T14" s="40"/>
      <c r="U14" s="40"/>
      <c r="V14" s="41"/>
      <c r="W14" s="37">
        <f t="shared" ref="W14:W37" si="3">SUM(O14:V14)</f>
        <v>10</v>
      </c>
      <c r="X14" s="38">
        <v>0.5</v>
      </c>
      <c r="Y14" s="37" t="s">
        <v>43</v>
      </c>
      <c r="Z14" s="42">
        <f t="shared" si="0"/>
        <v>10</v>
      </c>
      <c r="AA14" s="119">
        <f t="shared" si="1"/>
        <v>0.5</v>
      </c>
      <c r="AB14" s="120">
        <v>0</v>
      </c>
      <c r="AC14" s="18"/>
      <c r="AD14" s="18"/>
      <c r="AE14" s="18"/>
      <c r="AF14" s="18"/>
    </row>
    <row r="15" spans="1:32" s="4" customFormat="1" ht="13.8" x14ac:dyDescent="0.25">
      <c r="A15" s="117">
        <v>3</v>
      </c>
      <c r="B15" s="32" t="s">
        <v>63</v>
      </c>
      <c r="C15" s="66" t="s">
        <v>185</v>
      </c>
      <c r="D15" s="39">
        <v>10</v>
      </c>
      <c r="E15" s="40"/>
      <c r="F15" s="40">
        <v>10</v>
      </c>
      <c r="G15" s="40"/>
      <c r="H15" s="40"/>
      <c r="I15" s="40"/>
      <c r="J15" s="40"/>
      <c r="K15" s="41"/>
      <c r="L15" s="37">
        <f>SUM(D15:K15)</f>
        <v>20</v>
      </c>
      <c r="M15" s="38">
        <v>1</v>
      </c>
      <c r="N15" s="37" t="s">
        <v>43</v>
      </c>
      <c r="O15" s="39"/>
      <c r="P15" s="40"/>
      <c r="Q15" s="40"/>
      <c r="R15" s="40"/>
      <c r="S15" s="40"/>
      <c r="T15" s="40"/>
      <c r="U15" s="40"/>
      <c r="V15" s="41"/>
      <c r="W15" s="37">
        <f t="shared" si="3"/>
        <v>0</v>
      </c>
      <c r="X15" s="38">
        <v>0</v>
      </c>
      <c r="Y15" s="37"/>
      <c r="Z15" s="42">
        <f t="shared" si="0"/>
        <v>20</v>
      </c>
      <c r="AA15" s="119">
        <f t="shared" si="1"/>
        <v>1</v>
      </c>
      <c r="AB15" s="120">
        <v>0.7</v>
      </c>
      <c r="AC15" s="18"/>
      <c r="AD15" s="18"/>
      <c r="AE15" s="18"/>
      <c r="AF15" s="18"/>
    </row>
    <row r="16" spans="1:32" s="4" customFormat="1" ht="29.25" customHeight="1" x14ac:dyDescent="0.25">
      <c r="A16" s="117">
        <v>4</v>
      </c>
      <c r="B16" s="45" t="s">
        <v>64</v>
      </c>
      <c r="C16" s="33" t="s">
        <v>65</v>
      </c>
      <c r="D16" s="34">
        <v>20</v>
      </c>
      <c r="E16" s="35">
        <v>20</v>
      </c>
      <c r="F16" s="35"/>
      <c r="G16" s="35"/>
      <c r="H16" s="35"/>
      <c r="I16" s="35"/>
      <c r="J16" s="35"/>
      <c r="K16" s="36"/>
      <c r="L16" s="37">
        <f t="shared" si="2"/>
        <v>40</v>
      </c>
      <c r="M16" s="46">
        <v>2</v>
      </c>
      <c r="N16" s="38" t="s">
        <v>44</v>
      </c>
      <c r="O16" s="39"/>
      <c r="P16" s="40"/>
      <c r="Q16" s="40"/>
      <c r="R16" s="40"/>
      <c r="S16" s="40"/>
      <c r="T16" s="40"/>
      <c r="U16" s="40"/>
      <c r="V16" s="41"/>
      <c r="W16" s="37">
        <f t="shared" si="3"/>
        <v>0</v>
      </c>
      <c r="X16" s="38">
        <v>0</v>
      </c>
      <c r="Y16" s="37"/>
      <c r="Z16" s="42">
        <f t="shared" si="0"/>
        <v>40</v>
      </c>
      <c r="AA16" s="119">
        <f t="shared" si="1"/>
        <v>2</v>
      </c>
      <c r="AB16" s="120">
        <v>1.5</v>
      </c>
      <c r="AC16" s="18"/>
      <c r="AD16" s="18"/>
      <c r="AE16" s="18"/>
      <c r="AF16" s="18"/>
    </row>
    <row r="17" spans="1:32" s="4" customFormat="1" ht="27.6" x14ac:dyDescent="0.25">
      <c r="A17" s="117">
        <v>5</v>
      </c>
      <c r="B17" s="45" t="s">
        <v>66</v>
      </c>
      <c r="C17" s="33" t="s">
        <v>67</v>
      </c>
      <c r="D17" s="34"/>
      <c r="E17" s="35"/>
      <c r="F17" s="35"/>
      <c r="G17" s="35"/>
      <c r="H17" s="35"/>
      <c r="I17" s="35"/>
      <c r="J17" s="35"/>
      <c r="K17" s="36"/>
      <c r="L17" s="37">
        <f t="shared" si="2"/>
        <v>0</v>
      </c>
      <c r="M17" s="46">
        <v>0</v>
      </c>
      <c r="N17" s="37"/>
      <c r="O17" s="39">
        <v>25</v>
      </c>
      <c r="P17" s="40"/>
      <c r="Q17" s="40"/>
      <c r="R17" s="40">
        <v>20</v>
      </c>
      <c r="S17" s="40"/>
      <c r="T17" s="40"/>
      <c r="U17" s="40"/>
      <c r="V17" s="41"/>
      <c r="W17" s="37">
        <f t="shared" si="3"/>
        <v>45</v>
      </c>
      <c r="X17" s="38">
        <v>2</v>
      </c>
      <c r="Y17" s="37" t="s">
        <v>43</v>
      </c>
      <c r="Z17" s="42">
        <f t="shared" si="0"/>
        <v>45</v>
      </c>
      <c r="AA17" s="119">
        <f t="shared" si="1"/>
        <v>2</v>
      </c>
      <c r="AB17" s="120">
        <v>1.5</v>
      </c>
      <c r="AC17" s="18"/>
      <c r="AD17" s="18"/>
      <c r="AE17" s="18"/>
      <c r="AF17" s="18"/>
    </row>
    <row r="18" spans="1:32" s="122" customFormat="1" ht="13.8" x14ac:dyDescent="0.25">
      <c r="A18" s="117">
        <v>6</v>
      </c>
      <c r="B18" s="32" t="s">
        <v>68</v>
      </c>
      <c r="C18" s="66" t="s">
        <v>69</v>
      </c>
      <c r="D18" s="167">
        <v>20</v>
      </c>
      <c r="E18" s="64"/>
      <c r="F18" s="64"/>
      <c r="G18" s="64">
        <v>30</v>
      </c>
      <c r="H18" s="64"/>
      <c r="I18" s="64"/>
      <c r="J18" s="64"/>
      <c r="K18" s="61"/>
      <c r="L18" s="37">
        <f t="shared" si="2"/>
        <v>50</v>
      </c>
      <c r="M18" s="46">
        <v>3</v>
      </c>
      <c r="N18" s="37" t="s">
        <v>43</v>
      </c>
      <c r="O18" s="39"/>
      <c r="P18" s="40"/>
      <c r="Q18" s="40"/>
      <c r="R18" s="40"/>
      <c r="S18" s="40"/>
      <c r="T18" s="40"/>
      <c r="U18" s="40"/>
      <c r="V18" s="41"/>
      <c r="W18" s="37">
        <f t="shared" si="3"/>
        <v>0</v>
      </c>
      <c r="X18" s="38">
        <v>0</v>
      </c>
      <c r="Y18" s="37"/>
      <c r="Z18" s="42">
        <f t="shared" si="0"/>
        <v>50</v>
      </c>
      <c r="AA18" s="235">
        <f t="shared" si="1"/>
        <v>3</v>
      </c>
      <c r="AB18" s="120">
        <v>2.5</v>
      </c>
      <c r="AC18" s="28"/>
      <c r="AD18" s="121"/>
      <c r="AE18" s="121"/>
      <c r="AF18" s="121"/>
    </row>
    <row r="19" spans="1:32" s="29" customFormat="1" ht="13.8" x14ac:dyDescent="0.25">
      <c r="A19" s="117">
        <v>7</v>
      </c>
      <c r="B19" s="59" t="s">
        <v>70</v>
      </c>
      <c r="C19" s="47" t="s">
        <v>71</v>
      </c>
      <c r="D19" s="48">
        <v>10</v>
      </c>
      <c r="E19" s="49">
        <v>20</v>
      </c>
      <c r="F19" s="49"/>
      <c r="G19" s="49">
        <v>10</v>
      </c>
      <c r="H19" s="49"/>
      <c r="I19" s="49"/>
      <c r="J19" s="49"/>
      <c r="K19" s="51"/>
      <c r="L19" s="52">
        <f t="shared" si="2"/>
        <v>40</v>
      </c>
      <c r="M19" s="53">
        <v>2</v>
      </c>
      <c r="N19" s="57" t="s">
        <v>44</v>
      </c>
      <c r="O19" s="54"/>
      <c r="P19" s="55"/>
      <c r="Q19" s="55"/>
      <c r="R19" s="123"/>
      <c r="S19" s="55"/>
      <c r="T19" s="55"/>
      <c r="U19" s="55"/>
      <c r="V19" s="56"/>
      <c r="W19" s="52">
        <f t="shared" si="3"/>
        <v>0</v>
      </c>
      <c r="X19" s="57">
        <v>0</v>
      </c>
      <c r="Y19" s="52"/>
      <c r="Z19" s="58">
        <f t="shared" si="0"/>
        <v>40</v>
      </c>
      <c r="AA19" s="124">
        <f t="shared" si="1"/>
        <v>2</v>
      </c>
      <c r="AB19" s="120">
        <v>1.5</v>
      </c>
      <c r="AC19" s="28"/>
      <c r="AD19" s="28"/>
      <c r="AE19" s="28"/>
      <c r="AF19" s="28"/>
    </row>
    <row r="20" spans="1:32" s="4" customFormat="1" ht="13.8" x14ac:dyDescent="0.25">
      <c r="A20" s="117">
        <v>8</v>
      </c>
      <c r="B20" s="45" t="s">
        <v>72</v>
      </c>
      <c r="C20" s="33" t="s">
        <v>162</v>
      </c>
      <c r="D20" s="34"/>
      <c r="E20" s="35"/>
      <c r="F20" s="35"/>
      <c r="G20" s="35"/>
      <c r="H20" s="35"/>
      <c r="I20" s="35"/>
      <c r="J20" s="35"/>
      <c r="K20" s="36"/>
      <c r="L20" s="37">
        <f t="shared" si="2"/>
        <v>0</v>
      </c>
      <c r="M20" s="46">
        <v>0</v>
      </c>
      <c r="N20" s="37"/>
      <c r="O20" s="39">
        <v>10</v>
      </c>
      <c r="P20" s="40"/>
      <c r="Q20" s="40"/>
      <c r="R20" s="40">
        <v>20</v>
      </c>
      <c r="S20" s="40"/>
      <c r="T20" s="40"/>
      <c r="U20" s="40"/>
      <c r="V20" s="41"/>
      <c r="W20" s="37">
        <f t="shared" si="3"/>
        <v>30</v>
      </c>
      <c r="X20" s="38">
        <v>2</v>
      </c>
      <c r="Y20" s="38" t="s">
        <v>44</v>
      </c>
      <c r="Z20" s="42">
        <f t="shared" si="0"/>
        <v>30</v>
      </c>
      <c r="AA20" s="119">
        <f t="shared" si="1"/>
        <v>2</v>
      </c>
      <c r="AB20" s="120">
        <v>1.5</v>
      </c>
      <c r="AC20" s="18"/>
      <c r="AD20" s="18"/>
      <c r="AE20" s="18"/>
      <c r="AF20" s="18"/>
    </row>
    <row r="21" spans="1:32" s="4" customFormat="1" ht="13.8" x14ac:dyDescent="0.25">
      <c r="A21" s="117">
        <v>9</v>
      </c>
      <c r="B21" s="43" t="s">
        <v>73</v>
      </c>
      <c r="C21" s="33" t="s">
        <v>182</v>
      </c>
      <c r="D21" s="34"/>
      <c r="E21" s="35"/>
      <c r="F21" s="35"/>
      <c r="G21" s="35"/>
      <c r="H21" s="35"/>
      <c r="I21" s="35"/>
      <c r="J21" s="35"/>
      <c r="K21" s="36"/>
      <c r="L21" s="37">
        <f t="shared" si="2"/>
        <v>0</v>
      </c>
      <c r="M21" s="46">
        <v>0</v>
      </c>
      <c r="N21" s="37"/>
      <c r="O21" s="34">
        <v>10</v>
      </c>
      <c r="P21" s="35"/>
      <c r="Q21" s="35"/>
      <c r="R21" s="35">
        <v>10</v>
      </c>
      <c r="S21" s="35"/>
      <c r="T21" s="35"/>
      <c r="U21" s="35"/>
      <c r="V21" s="36"/>
      <c r="W21" s="37">
        <f t="shared" si="3"/>
        <v>20</v>
      </c>
      <c r="X21" s="46">
        <v>1</v>
      </c>
      <c r="Y21" s="37" t="s">
        <v>43</v>
      </c>
      <c r="Z21" s="42">
        <f t="shared" si="0"/>
        <v>20</v>
      </c>
      <c r="AA21" s="119">
        <f t="shared" si="1"/>
        <v>1</v>
      </c>
      <c r="AB21" s="120">
        <v>0.7</v>
      </c>
      <c r="AC21" s="18"/>
      <c r="AD21" s="18"/>
      <c r="AE21" s="18"/>
      <c r="AF21" s="18"/>
    </row>
    <row r="22" spans="1:32" s="29" customFormat="1" ht="13.8" x14ac:dyDescent="0.25">
      <c r="A22" s="117">
        <v>10</v>
      </c>
      <c r="B22" s="59" t="s">
        <v>177</v>
      </c>
      <c r="C22" s="47" t="s">
        <v>74</v>
      </c>
      <c r="D22" s="48">
        <v>20</v>
      </c>
      <c r="E22" s="49"/>
      <c r="F22" s="49"/>
      <c r="G22" s="49">
        <v>20</v>
      </c>
      <c r="H22" s="266"/>
      <c r="I22" s="49"/>
      <c r="J22" s="49"/>
      <c r="K22" s="51"/>
      <c r="L22" s="52">
        <f t="shared" si="2"/>
        <v>40</v>
      </c>
      <c r="M22" s="53">
        <v>2</v>
      </c>
      <c r="N22" s="57" t="s">
        <v>44</v>
      </c>
      <c r="O22" s="54"/>
      <c r="P22" s="55"/>
      <c r="Q22" s="55"/>
      <c r="R22" s="55"/>
      <c r="S22" s="55"/>
      <c r="T22" s="55"/>
      <c r="U22" s="55"/>
      <c r="V22" s="56"/>
      <c r="W22" s="52">
        <f t="shared" si="3"/>
        <v>0</v>
      </c>
      <c r="X22" s="57">
        <v>0</v>
      </c>
      <c r="Y22" s="52"/>
      <c r="Z22" s="58">
        <f t="shared" si="0"/>
        <v>40</v>
      </c>
      <c r="AA22" s="124">
        <f t="shared" si="1"/>
        <v>2</v>
      </c>
      <c r="AB22" s="120">
        <v>1.5</v>
      </c>
      <c r="AC22" s="28"/>
      <c r="AD22" s="28"/>
      <c r="AE22" s="28"/>
      <c r="AF22" s="28"/>
    </row>
    <row r="23" spans="1:32" s="4" customFormat="1" ht="27.6" x14ac:dyDescent="0.25">
      <c r="A23" s="117">
        <v>11</v>
      </c>
      <c r="B23" s="59" t="s">
        <v>75</v>
      </c>
      <c r="C23" s="47" t="s">
        <v>76</v>
      </c>
      <c r="D23" s="34">
        <v>20</v>
      </c>
      <c r="E23" s="35"/>
      <c r="F23" s="35"/>
      <c r="G23" s="35">
        <v>10</v>
      </c>
      <c r="H23" s="35"/>
      <c r="I23" s="35"/>
      <c r="J23" s="35"/>
      <c r="K23" s="36"/>
      <c r="L23" s="37">
        <f t="shared" si="2"/>
        <v>30</v>
      </c>
      <c r="M23" s="46">
        <v>1</v>
      </c>
      <c r="N23" s="37" t="s">
        <v>43</v>
      </c>
      <c r="O23" s="39">
        <v>20</v>
      </c>
      <c r="P23" s="40"/>
      <c r="Q23" s="40"/>
      <c r="R23" s="40">
        <v>10</v>
      </c>
      <c r="S23" s="40"/>
      <c r="T23" s="40"/>
      <c r="U23" s="40"/>
      <c r="V23" s="41"/>
      <c r="W23" s="37">
        <f t="shared" si="3"/>
        <v>30</v>
      </c>
      <c r="X23" s="38">
        <v>2</v>
      </c>
      <c r="Y23" s="38" t="s">
        <v>44</v>
      </c>
      <c r="Z23" s="42">
        <f t="shared" si="0"/>
        <v>60</v>
      </c>
      <c r="AA23" s="119">
        <f t="shared" si="1"/>
        <v>3</v>
      </c>
      <c r="AB23" s="120">
        <v>2</v>
      </c>
      <c r="AC23" s="18"/>
      <c r="AD23" s="18"/>
      <c r="AE23" s="18"/>
      <c r="AF23" s="18"/>
    </row>
    <row r="24" spans="1:32" s="4" customFormat="1" ht="27.6" x14ac:dyDescent="0.25">
      <c r="A24" s="117">
        <v>12</v>
      </c>
      <c r="B24" s="45" t="s">
        <v>77</v>
      </c>
      <c r="C24" s="33" t="s">
        <v>78</v>
      </c>
      <c r="D24" s="34">
        <v>10</v>
      </c>
      <c r="E24" s="35">
        <v>10</v>
      </c>
      <c r="F24" s="35"/>
      <c r="G24" s="35"/>
      <c r="H24" s="35"/>
      <c r="I24" s="35"/>
      <c r="J24" s="35"/>
      <c r="K24" s="36"/>
      <c r="L24" s="37">
        <f t="shared" si="2"/>
        <v>20</v>
      </c>
      <c r="M24" s="46">
        <v>1</v>
      </c>
      <c r="N24" s="37" t="s">
        <v>43</v>
      </c>
      <c r="O24" s="39"/>
      <c r="P24" s="40"/>
      <c r="Q24" s="40"/>
      <c r="R24" s="40"/>
      <c r="S24" s="40"/>
      <c r="T24" s="40"/>
      <c r="U24" s="40"/>
      <c r="V24" s="41"/>
      <c r="W24" s="37">
        <f t="shared" si="3"/>
        <v>0</v>
      </c>
      <c r="X24" s="38">
        <v>0</v>
      </c>
      <c r="Y24" s="37"/>
      <c r="Z24" s="42">
        <f t="shared" si="0"/>
        <v>20</v>
      </c>
      <c r="AA24" s="119">
        <f t="shared" si="1"/>
        <v>1</v>
      </c>
      <c r="AB24" s="120">
        <v>0.5</v>
      </c>
      <c r="AC24" s="18"/>
      <c r="AD24" s="18"/>
      <c r="AE24" s="18"/>
      <c r="AF24" s="18"/>
    </row>
    <row r="25" spans="1:32" s="29" customFormat="1" ht="13.8" x14ac:dyDescent="0.25">
      <c r="A25" s="117">
        <v>13</v>
      </c>
      <c r="B25" s="59" t="s">
        <v>79</v>
      </c>
      <c r="C25" s="47" t="s">
        <v>163</v>
      </c>
      <c r="D25" s="48">
        <v>15</v>
      </c>
      <c r="E25" s="49"/>
      <c r="F25" s="49">
        <v>30</v>
      </c>
      <c r="G25" s="49">
        <v>10</v>
      </c>
      <c r="H25" s="49"/>
      <c r="I25" s="49"/>
      <c r="J25" s="49"/>
      <c r="K25" s="51"/>
      <c r="L25" s="52">
        <f t="shared" si="2"/>
        <v>55</v>
      </c>
      <c r="M25" s="53">
        <v>3</v>
      </c>
      <c r="N25" s="52" t="s">
        <v>43</v>
      </c>
      <c r="O25" s="54">
        <v>15</v>
      </c>
      <c r="P25" s="55"/>
      <c r="Q25" s="55">
        <v>30</v>
      </c>
      <c r="R25" s="55">
        <v>10</v>
      </c>
      <c r="S25" s="55"/>
      <c r="T25" s="55"/>
      <c r="U25" s="55"/>
      <c r="V25" s="56"/>
      <c r="W25" s="52">
        <f t="shared" si="3"/>
        <v>55</v>
      </c>
      <c r="X25" s="57">
        <v>2</v>
      </c>
      <c r="Y25" s="52" t="s">
        <v>43</v>
      </c>
      <c r="Z25" s="58">
        <f t="shared" si="0"/>
        <v>110</v>
      </c>
      <c r="AA25" s="124">
        <f t="shared" si="1"/>
        <v>5</v>
      </c>
      <c r="AB25" s="120">
        <v>3</v>
      </c>
      <c r="AC25" s="28"/>
      <c r="AD25" s="28"/>
      <c r="AE25" s="28"/>
      <c r="AF25" s="28"/>
    </row>
    <row r="26" spans="1:32" s="4" customFormat="1" ht="14.4" thickBot="1" x14ac:dyDescent="0.3">
      <c r="A26" s="117">
        <v>14</v>
      </c>
      <c r="B26" s="125" t="s">
        <v>80</v>
      </c>
      <c r="C26" s="33" t="s">
        <v>163</v>
      </c>
      <c r="D26" s="34"/>
      <c r="E26" s="35"/>
      <c r="F26" s="35"/>
      <c r="G26" s="126"/>
      <c r="H26" s="35"/>
      <c r="I26" s="35"/>
      <c r="J26" s="35"/>
      <c r="K26" s="36"/>
      <c r="L26" s="37">
        <f t="shared" si="2"/>
        <v>0</v>
      </c>
      <c r="M26" s="46">
        <v>0</v>
      </c>
      <c r="N26" s="37"/>
      <c r="O26" s="39">
        <v>30</v>
      </c>
      <c r="P26" s="40">
        <v>20</v>
      </c>
      <c r="Q26" s="40">
        <v>10</v>
      </c>
      <c r="R26" s="40"/>
      <c r="S26" s="40"/>
      <c r="T26" s="40"/>
      <c r="U26" s="40"/>
      <c r="V26" s="41"/>
      <c r="W26" s="37">
        <f t="shared" si="3"/>
        <v>60</v>
      </c>
      <c r="X26" s="38">
        <v>3</v>
      </c>
      <c r="Y26" s="37" t="s">
        <v>43</v>
      </c>
      <c r="Z26" s="42">
        <f t="shared" si="0"/>
        <v>60</v>
      </c>
      <c r="AA26" s="119">
        <f t="shared" si="1"/>
        <v>3</v>
      </c>
      <c r="AB26" s="120">
        <v>2</v>
      </c>
      <c r="AC26" s="18"/>
      <c r="AD26" s="18"/>
      <c r="AE26" s="18"/>
      <c r="AF26" s="18"/>
    </row>
    <row r="27" spans="1:32" s="4" customFormat="1" ht="14.4" thickBot="1" x14ac:dyDescent="0.3">
      <c r="A27" s="117">
        <v>15</v>
      </c>
      <c r="B27" s="59" t="s">
        <v>81</v>
      </c>
      <c r="C27" s="33" t="s">
        <v>163</v>
      </c>
      <c r="D27" s="34">
        <v>20</v>
      </c>
      <c r="E27" s="35"/>
      <c r="F27" s="127"/>
      <c r="G27" s="128">
        <v>40</v>
      </c>
      <c r="H27" s="129"/>
      <c r="I27" s="35"/>
      <c r="J27" s="35"/>
      <c r="K27" s="36"/>
      <c r="L27" s="37">
        <f t="shared" si="2"/>
        <v>60</v>
      </c>
      <c r="M27" s="46">
        <v>3</v>
      </c>
      <c r="N27" s="37" t="s">
        <v>43</v>
      </c>
      <c r="O27" s="39"/>
      <c r="P27" s="40"/>
      <c r="Q27" s="40"/>
      <c r="R27" s="130"/>
      <c r="S27" s="40"/>
      <c r="T27" s="40"/>
      <c r="U27" s="40"/>
      <c r="V27" s="41"/>
      <c r="W27" s="37">
        <f t="shared" si="3"/>
        <v>0</v>
      </c>
      <c r="X27" s="38">
        <v>0</v>
      </c>
      <c r="Y27" s="37"/>
      <c r="Z27" s="42">
        <f t="shared" si="0"/>
        <v>60</v>
      </c>
      <c r="AA27" s="119">
        <f t="shared" si="1"/>
        <v>3</v>
      </c>
      <c r="AB27" s="120">
        <v>2.5</v>
      </c>
      <c r="AC27" s="18"/>
      <c r="AD27" s="18"/>
      <c r="AE27" s="18"/>
      <c r="AF27" s="18"/>
    </row>
    <row r="28" spans="1:32" s="29" customFormat="1" ht="32.25" customHeight="1" x14ac:dyDescent="0.25">
      <c r="A28" s="117">
        <v>16</v>
      </c>
      <c r="B28" s="59" t="s">
        <v>82</v>
      </c>
      <c r="C28" s="47" t="s">
        <v>67</v>
      </c>
      <c r="D28" s="48"/>
      <c r="E28" s="49"/>
      <c r="F28" s="49"/>
      <c r="G28" s="27"/>
      <c r="H28" s="49"/>
      <c r="I28" s="49"/>
      <c r="J28" s="49"/>
      <c r="K28" s="51"/>
      <c r="L28" s="52">
        <f t="shared" si="2"/>
        <v>0</v>
      </c>
      <c r="M28" s="53">
        <v>0</v>
      </c>
      <c r="N28" s="52"/>
      <c r="O28" s="54">
        <v>20</v>
      </c>
      <c r="P28" s="55"/>
      <c r="Q28" s="56"/>
      <c r="R28" s="55">
        <v>20</v>
      </c>
      <c r="S28" s="54"/>
      <c r="T28" s="55"/>
      <c r="U28" s="55"/>
      <c r="V28" s="56"/>
      <c r="W28" s="52">
        <f t="shared" si="3"/>
        <v>40</v>
      </c>
      <c r="X28" s="57">
        <v>2</v>
      </c>
      <c r="Y28" s="52" t="s">
        <v>43</v>
      </c>
      <c r="Z28" s="58">
        <f t="shared" si="0"/>
        <v>40</v>
      </c>
      <c r="AA28" s="124">
        <f t="shared" si="1"/>
        <v>2</v>
      </c>
      <c r="AB28" s="120">
        <v>1.5</v>
      </c>
      <c r="AC28" s="28"/>
      <c r="AD28" s="28"/>
      <c r="AE28" s="28"/>
      <c r="AF28" s="28"/>
    </row>
    <row r="29" spans="1:32" s="4" customFormat="1" ht="29.4" customHeight="1" x14ac:dyDescent="0.25">
      <c r="A29" s="117">
        <v>17</v>
      </c>
      <c r="B29" s="59" t="s">
        <v>83</v>
      </c>
      <c r="C29" s="33" t="s">
        <v>84</v>
      </c>
      <c r="D29" s="34">
        <v>10</v>
      </c>
      <c r="E29" s="35"/>
      <c r="F29" s="127"/>
      <c r="G29" s="35">
        <v>20</v>
      </c>
      <c r="H29" s="129"/>
      <c r="I29" s="35"/>
      <c r="J29" s="35"/>
      <c r="K29" s="36"/>
      <c r="L29" s="37">
        <f t="shared" si="2"/>
        <v>30</v>
      </c>
      <c r="M29" s="46">
        <v>2</v>
      </c>
      <c r="N29" s="37" t="s">
        <v>43</v>
      </c>
      <c r="O29" s="39"/>
      <c r="P29" s="40"/>
      <c r="Q29" s="40"/>
      <c r="R29" s="91"/>
      <c r="S29" s="40"/>
      <c r="T29" s="40"/>
      <c r="U29" s="40"/>
      <c r="V29" s="41"/>
      <c r="W29" s="37">
        <f t="shared" si="3"/>
        <v>0</v>
      </c>
      <c r="X29" s="38">
        <v>0</v>
      </c>
      <c r="Y29" s="37"/>
      <c r="Z29" s="42">
        <f t="shared" si="0"/>
        <v>30</v>
      </c>
      <c r="AA29" s="119">
        <f t="shared" si="1"/>
        <v>2</v>
      </c>
      <c r="AB29" s="120">
        <v>1.7</v>
      </c>
      <c r="AC29" s="18"/>
      <c r="AD29" s="18"/>
      <c r="AE29" s="18"/>
      <c r="AF29" s="18"/>
    </row>
    <row r="30" spans="1:32" s="4" customFormat="1" ht="13.8" x14ac:dyDescent="0.25">
      <c r="A30" s="117">
        <v>18</v>
      </c>
      <c r="B30" s="59" t="s">
        <v>85</v>
      </c>
      <c r="C30" s="33" t="s">
        <v>67</v>
      </c>
      <c r="D30" s="34"/>
      <c r="E30" s="35"/>
      <c r="F30" s="35"/>
      <c r="G30" s="131"/>
      <c r="H30" s="35"/>
      <c r="I30" s="35"/>
      <c r="J30" s="35"/>
      <c r="K30" s="36"/>
      <c r="L30" s="37">
        <f t="shared" si="2"/>
        <v>0</v>
      </c>
      <c r="M30" s="46">
        <v>0</v>
      </c>
      <c r="N30" s="37"/>
      <c r="O30" s="39">
        <v>20</v>
      </c>
      <c r="P30" s="40"/>
      <c r="Q30" s="40"/>
      <c r="R30" s="40">
        <v>10</v>
      </c>
      <c r="S30" s="40"/>
      <c r="T30" s="40"/>
      <c r="U30" s="40"/>
      <c r="V30" s="41"/>
      <c r="W30" s="37">
        <f t="shared" si="3"/>
        <v>30</v>
      </c>
      <c r="X30" s="38">
        <v>2</v>
      </c>
      <c r="Y30" s="38" t="s">
        <v>44</v>
      </c>
      <c r="Z30" s="42">
        <f t="shared" si="0"/>
        <v>30</v>
      </c>
      <c r="AA30" s="119">
        <f t="shared" si="1"/>
        <v>2</v>
      </c>
      <c r="AB30" s="120">
        <v>1.5</v>
      </c>
      <c r="AC30" s="18"/>
      <c r="AD30" s="18"/>
      <c r="AE30" s="18"/>
      <c r="AF30" s="18"/>
    </row>
    <row r="31" spans="1:32" s="4" customFormat="1" ht="30.75" customHeight="1" x14ac:dyDescent="0.25">
      <c r="A31" s="117">
        <v>19</v>
      </c>
      <c r="B31" s="59" t="s">
        <v>159</v>
      </c>
      <c r="C31" s="33" t="s">
        <v>86</v>
      </c>
      <c r="D31" s="34"/>
      <c r="E31" s="35"/>
      <c r="F31" s="35"/>
      <c r="G31" s="35"/>
      <c r="H31" s="35"/>
      <c r="I31" s="35"/>
      <c r="J31" s="35"/>
      <c r="K31" s="36"/>
      <c r="L31" s="37">
        <f t="shared" si="2"/>
        <v>0</v>
      </c>
      <c r="M31" s="46">
        <v>0</v>
      </c>
      <c r="N31" s="37"/>
      <c r="O31" s="39">
        <v>10</v>
      </c>
      <c r="P31" s="40"/>
      <c r="Q31" s="40">
        <v>10</v>
      </c>
      <c r="R31" s="40"/>
      <c r="S31" s="40"/>
      <c r="T31" s="40"/>
      <c r="U31" s="40"/>
      <c r="V31" s="41"/>
      <c r="W31" s="37">
        <f t="shared" si="3"/>
        <v>20</v>
      </c>
      <c r="X31" s="38">
        <v>1</v>
      </c>
      <c r="Y31" s="37" t="s">
        <v>43</v>
      </c>
      <c r="Z31" s="42">
        <f t="shared" si="0"/>
        <v>20</v>
      </c>
      <c r="AA31" s="119">
        <f t="shared" si="1"/>
        <v>1</v>
      </c>
      <c r="AB31" s="120">
        <v>0.7</v>
      </c>
      <c r="AC31" s="18"/>
      <c r="AD31" s="18"/>
      <c r="AE31" s="18"/>
      <c r="AF31" s="18"/>
    </row>
    <row r="32" spans="1:32" s="4" customFormat="1" ht="48" customHeight="1" x14ac:dyDescent="0.25">
      <c r="A32" s="117">
        <v>20</v>
      </c>
      <c r="B32" s="45" t="s">
        <v>158</v>
      </c>
      <c r="C32" s="33" t="s">
        <v>181</v>
      </c>
      <c r="D32" s="34"/>
      <c r="E32" s="35"/>
      <c r="F32" s="35"/>
      <c r="G32" s="35"/>
      <c r="H32" s="35"/>
      <c r="I32" s="35"/>
      <c r="J32" s="35"/>
      <c r="K32" s="36"/>
      <c r="L32" s="37">
        <f t="shared" si="2"/>
        <v>0</v>
      </c>
      <c r="M32" s="46">
        <v>0</v>
      </c>
      <c r="N32" s="37"/>
      <c r="O32" s="39">
        <v>10</v>
      </c>
      <c r="P32" s="40"/>
      <c r="Q32" s="40"/>
      <c r="R32" s="40"/>
      <c r="S32" s="40"/>
      <c r="T32" s="40"/>
      <c r="U32" s="40"/>
      <c r="V32" s="41"/>
      <c r="W32" s="37">
        <f t="shared" si="3"/>
        <v>10</v>
      </c>
      <c r="X32" s="38">
        <v>0.5</v>
      </c>
      <c r="Y32" s="37" t="s">
        <v>43</v>
      </c>
      <c r="Z32" s="42">
        <f t="shared" si="0"/>
        <v>10</v>
      </c>
      <c r="AA32" s="119">
        <f t="shared" si="1"/>
        <v>0.5</v>
      </c>
      <c r="AB32" s="120">
        <v>0</v>
      </c>
      <c r="AC32" s="18"/>
      <c r="AD32" s="18"/>
      <c r="AE32" s="18"/>
      <c r="AF32" s="18"/>
    </row>
    <row r="33" spans="1:34" s="4" customFormat="1" ht="21" customHeight="1" x14ac:dyDescent="0.25">
      <c r="A33" s="117">
        <v>21</v>
      </c>
      <c r="B33" s="45" t="s">
        <v>87</v>
      </c>
      <c r="C33" s="33" t="s">
        <v>48</v>
      </c>
      <c r="D33" s="34"/>
      <c r="E33" s="35"/>
      <c r="F33" s="35">
        <v>30</v>
      </c>
      <c r="G33" s="35"/>
      <c r="H33" s="35"/>
      <c r="I33" s="35"/>
      <c r="J33" s="35"/>
      <c r="K33" s="36"/>
      <c r="L33" s="37">
        <f t="shared" si="2"/>
        <v>30</v>
      </c>
      <c r="M33" s="46">
        <v>2</v>
      </c>
      <c r="N33" s="37" t="s">
        <v>43</v>
      </c>
      <c r="O33" s="34"/>
      <c r="P33" s="35"/>
      <c r="Q33" s="35">
        <v>30</v>
      </c>
      <c r="R33" s="35"/>
      <c r="S33" s="35"/>
      <c r="T33" s="35"/>
      <c r="U33" s="64">
        <v>30</v>
      </c>
      <c r="V33" s="36"/>
      <c r="W33" s="37">
        <f>SUM(O33:V33)</f>
        <v>60</v>
      </c>
      <c r="X33" s="46">
        <v>3</v>
      </c>
      <c r="Y33" s="38" t="s">
        <v>44</v>
      </c>
      <c r="Z33" s="42">
        <f t="shared" si="0"/>
        <v>90</v>
      </c>
      <c r="AA33" s="119">
        <f t="shared" si="1"/>
        <v>5</v>
      </c>
      <c r="AB33" s="120">
        <v>4</v>
      </c>
      <c r="AC33" s="18"/>
      <c r="AD33" s="18"/>
      <c r="AE33" s="18"/>
      <c r="AF33" s="18"/>
    </row>
    <row r="34" spans="1:34" s="4" customFormat="1" ht="22.5" customHeight="1" x14ac:dyDescent="0.25">
      <c r="A34" s="117">
        <v>22</v>
      </c>
      <c r="B34" s="132" t="s">
        <v>88</v>
      </c>
      <c r="C34" s="33" t="s">
        <v>139</v>
      </c>
      <c r="D34" s="34"/>
      <c r="E34" s="35"/>
      <c r="F34" s="35">
        <v>20</v>
      </c>
      <c r="G34" s="35"/>
      <c r="H34" s="35"/>
      <c r="I34" s="35"/>
      <c r="J34" s="35"/>
      <c r="K34" s="36"/>
      <c r="L34" s="37">
        <f t="shared" si="2"/>
        <v>20</v>
      </c>
      <c r="M34" s="46">
        <v>0</v>
      </c>
      <c r="N34" s="37" t="s">
        <v>47</v>
      </c>
      <c r="O34" s="34"/>
      <c r="P34" s="35"/>
      <c r="Q34" s="35">
        <v>20</v>
      </c>
      <c r="R34" s="35"/>
      <c r="S34" s="35"/>
      <c r="T34" s="35"/>
      <c r="U34" s="35"/>
      <c r="V34" s="36"/>
      <c r="W34" s="37">
        <f>SUM(O34:V34)</f>
        <v>20</v>
      </c>
      <c r="X34" s="46">
        <v>0</v>
      </c>
      <c r="Y34" s="37" t="s">
        <v>47</v>
      </c>
      <c r="Z34" s="42">
        <f t="shared" si="0"/>
        <v>40</v>
      </c>
      <c r="AA34" s="119">
        <f t="shared" si="1"/>
        <v>0</v>
      </c>
      <c r="AB34" s="120">
        <v>0</v>
      </c>
      <c r="AC34" s="18"/>
      <c r="AD34" s="18"/>
      <c r="AE34" s="18"/>
      <c r="AF34" s="18"/>
    </row>
    <row r="35" spans="1:34" s="4" customFormat="1" ht="24.75" customHeight="1" x14ac:dyDescent="0.25">
      <c r="A35" s="117">
        <v>23</v>
      </c>
      <c r="B35" s="45" t="s">
        <v>89</v>
      </c>
      <c r="C35" s="33"/>
      <c r="D35" s="34"/>
      <c r="E35" s="35"/>
      <c r="F35" s="35"/>
      <c r="G35" s="35"/>
      <c r="H35" s="35"/>
      <c r="I35" s="35"/>
      <c r="J35" s="35"/>
      <c r="K35" s="36"/>
      <c r="L35" s="37">
        <f t="shared" si="2"/>
        <v>0</v>
      </c>
      <c r="M35" s="46">
        <v>0</v>
      </c>
      <c r="N35" s="37"/>
      <c r="O35" s="39"/>
      <c r="P35" s="40">
        <v>30</v>
      </c>
      <c r="Q35" s="40"/>
      <c r="R35" s="40"/>
      <c r="S35" s="40"/>
      <c r="T35" s="40"/>
      <c r="U35" s="40"/>
      <c r="V35" s="41"/>
      <c r="W35" s="37">
        <f t="shared" si="3"/>
        <v>30</v>
      </c>
      <c r="X35" s="38">
        <v>1</v>
      </c>
      <c r="Y35" s="37" t="s">
        <v>43</v>
      </c>
      <c r="Z35" s="42">
        <f t="shared" si="0"/>
        <v>30</v>
      </c>
      <c r="AA35" s="119">
        <f t="shared" si="1"/>
        <v>1</v>
      </c>
      <c r="AB35" s="120">
        <v>1</v>
      </c>
      <c r="AC35" s="18"/>
      <c r="AD35" s="18"/>
      <c r="AE35" s="18"/>
      <c r="AF35" s="18"/>
    </row>
    <row r="36" spans="1:34" s="4" customFormat="1" ht="49.2" customHeight="1" x14ac:dyDescent="0.25">
      <c r="A36" s="117">
        <v>24</v>
      </c>
      <c r="B36" s="45" t="s">
        <v>49</v>
      </c>
      <c r="C36" s="33"/>
      <c r="D36" s="34"/>
      <c r="E36" s="35">
        <v>40</v>
      </c>
      <c r="F36" s="35"/>
      <c r="G36" s="35"/>
      <c r="H36" s="35"/>
      <c r="I36" s="35"/>
      <c r="J36" s="35"/>
      <c r="K36" s="36"/>
      <c r="L36" s="37">
        <f>SUM(D36:K36)</f>
        <v>40</v>
      </c>
      <c r="M36" s="46">
        <v>6</v>
      </c>
      <c r="N36" s="37" t="s">
        <v>43</v>
      </c>
      <c r="O36" s="39"/>
      <c r="P36" s="40">
        <v>20</v>
      </c>
      <c r="Q36" s="40"/>
      <c r="R36" s="40"/>
      <c r="S36" s="40"/>
      <c r="T36" s="40"/>
      <c r="U36" s="40"/>
      <c r="V36" s="41"/>
      <c r="W36" s="37"/>
      <c r="X36" s="38">
        <v>3</v>
      </c>
      <c r="Y36" s="37" t="s">
        <v>43</v>
      </c>
      <c r="Z36" s="42">
        <f>SUM(D36:K36)+SUM(O36:V36)</f>
        <v>60</v>
      </c>
      <c r="AA36" s="119">
        <f t="shared" si="1"/>
        <v>9</v>
      </c>
      <c r="AB36" s="120">
        <v>9</v>
      </c>
      <c r="AC36" s="18"/>
      <c r="AD36" s="18"/>
      <c r="AE36" s="18"/>
      <c r="AF36" s="18"/>
    </row>
    <row r="37" spans="1:34" s="4" customFormat="1" ht="93" customHeight="1" thickBot="1" x14ac:dyDescent="0.3">
      <c r="A37" s="133">
        <v>25</v>
      </c>
      <c r="B37" s="45" t="s">
        <v>178</v>
      </c>
      <c r="C37" s="33" t="s">
        <v>160</v>
      </c>
      <c r="D37" s="245"/>
      <c r="E37" s="67"/>
      <c r="F37" s="67"/>
      <c r="G37" s="67"/>
      <c r="H37" s="67"/>
      <c r="I37" s="67"/>
      <c r="J37" s="67"/>
      <c r="K37" s="68"/>
      <c r="L37" s="69">
        <f t="shared" si="2"/>
        <v>0</v>
      </c>
      <c r="M37" s="70">
        <v>0</v>
      </c>
      <c r="N37" s="69"/>
      <c r="O37" s="246"/>
      <c r="P37" s="247"/>
      <c r="Q37" s="247"/>
      <c r="R37" s="247"/>
      <c r="S37" s="247"/>
      <c r="T37" s="247">
        <v>240</v>
      </c>
      <c r="U37" s="247"/>
      <c r="V37" s="248"/>
      <c r="W37" s="69">
        <f t="shared" si="3"/>
        <v>240</v>
      </c>
      <c r="X37" s="75">
        <v>5</v>
      </c>
      <c r="Y37" s="69" t="s">
        <v>43</v>
      </c>
      <c r="Z37" s="249">
        <f t="shared" si="0"/>
        <v>240</v>
      </c>
      <c r="AA37" s="250">
        <f t="shared" si="1"/>
        <v>5</v>
      </c>
      <c r="AB37" s="251">
        <v>5</v>
      </c>
      <c r="AC37" s="18"/>
      <c r="AD37" s="18"/>
      <c r="AE37" s="18"/>
      <c r="AF37" s="18"/>
    </row>
    <row r="38" spans="1:34" s="4" customFormat="1" ht="14.4" thickBot="1" x14ac:dyDescent="0.3">
      <c r="A38" s="134"/>
      <c r="B38" s="73" t="s">
        <v>50</v>
      </c>
      <c r="C38" s="74"/>
      <c r="D38" s="75">
        <f t="shared" ref="D38:K38" si="4">SUM(D13:D37)</f>
        <v>185</v>
      </c>
      <c r="E38" s="75">
        <f t="shared" si="4"/>
        <v>90</v>
      </c>
      <c r="F38" s="75">
        <f t="shared" si="4"/>
        <v>100</v>
      </c>
      <c r="G38" s="75">
        <f t="shared" si="4"/>
        <v>140</v>
      </c>
      <c r="H38" s="75">
        <f t="shared" si="4"/>
        <v>0</v>
      </c>
      <c r="I38" s="75">
        <f t="shared" si="4"/>
        <v>0</v>
      </c>
      <c r="J38" s="75">
        <f t="shared" si="4"/>
        <v>0</v>
      </c>
      <c r="K38" s="75">
        <f t="shared" si="4"/>
        <v>0</v>
      </c>
      <c r="L38" s="75">
        <f>SUM(D38:K38)</f>
        <v>515</v>
      </c>
      <c r="M38" s="75">
        <f>SUM(M13:M37)</f>
        <v>30</v>
      </c>
      <c r="N38" s="70"/>
      <c r="O38" s="75">
        <f t="shared" ref="O38:V38" si="5">SUM(O13:O37)</f>
        <v>180</v>
      </c>
      <c r="P38" s="75">
        <f t="shared" si="5"/>
        <v>70</v>
      </c>
      <c r="Q38" s="75">
        <f t="shared" si="5"/>
        <v>100</v>
      </c>
      <c r="R38" s="75">
        <f t="shared" si="5"/>
        <v>100</v>
      </c>
      <c r="S38" s="75">
        <f t="shared" si="5"/>
        <v>0</v>
      </c>
      <c r="T38" s="75">
        <f t="shared" si="5"/>
        <v>240</v>
      </c>
      <c r="U38" s="75">
        <f t="shared" si="5"/>
        <v>30</v>
      </c>
      <c r="V38" s="75">
        <f t="shared" si="5"/>
        <v>0</v>
      </c>
      <c r="W38" s="75">
        <f>SUM(O38:V38)</f>
        <v>720</v>
      </c>
      <c r="X38" s="75">
        <f>SUM(X13:X37)</f>
        <v>30</v>
      </c>
      <c r="Y38" s="75"/>
      <c r="Z38" s="70">
        <f>SUM(Z13:Z37)</f>
        <v>1235</v>
      </c>
      <c r="AA38" s="135">
        <f t="shared" si="1"/>
        <v>60</v>
      </c>
      <c r="AB38" s="136">
        <f>SUM(AB13:AB37)</f>
        <v>46.8</v>
      </c>
      <c r="AC38" s="18"/>
      <c r="AD38" s="18"/>
      <c r="AE38" s="18"/>
      <c r="AF38" s="18"/>
    </row>
    <row r="39" spans="1:34" s="4" customFormat="1" ht="14.4" thickBot="1" x14ac:dyDescent="0.3">
      <c r="A39" s="137"/>
      <c r="B39" s="79" t="s">
        <v>33</v>
      </c>
      <c r="C39" s="80"/>
      <c r="D39" s="313">
        <f>SUM(D38:K38)</f>
        <v>515</v>
      </c>
      <c r="E39" s="314"/>
      <c r="F39" s="314"/>
      <c r="G39" s="314"/>
      <c r="H39" s="314"/>
      <c r="I39" s="314"/>
      <c r="J39" s="314"/>
      <c r="K39" s="315"/>
      <c r="L39" s="263"/>
      <c r="M39" s="81"/>
      <c r="N39" s="262"/>
      <c r="O39" s="316">
        <f>SUM(O38:V38)</f>
        <v>720</v>
      </c>
      <c r="P39" s="314"/>
      <c r="Q39" s="314"/>
      <c r="R39" s="314"/>
      <c r="S39" s="314"/>
      <c r="T39" s="314"/>
      <c r="U39" s="314"/>
      <c r="V39" s="317"/>
      <c r="W39" s="263"/>
      <c r="X39" s="263"/>
      <c r="Y39" s="81"/>
      <c r="Z39" s="82">
        <f>SUM(D39:K39)+SUM(O39:V39)</f>
        <v>1235</v>
      </c>
      <c r="AA39" s="138"/>
      <c r="AB39" s="139"/>
      <c r="AC39" s="18"/>
      <c r="AD39" s="18"/>
      <c r="AE39" s="18"/>
      <c r="AF39" s="18"/>
    </row>
    <row r="40" spans="1:34" s="4" customFormat="1" ht="14.4" thickBot="1" x14ac:dyDescent="0.3">
      <c r="A40" s="140"/>
      <c r="B40" s="73" t="s">
        <v>51</v>
      </c>
      <c r="C40" s="74"/>
      <c r="D40" s="289">
        <f>D39-K38</f>
        <v>515</v>
      </c>
      <c r="E40" s="290"/>
      <c r="F40" s="290"/>
      <c r="G40" s="290"/>
      <c r="H40" s="290"/>
      <c r="I40" s="290"/>
      <c r="J40" s="290"/>
      <c r="K40" s="291"/>
      <c r="L40" s="76"/>
      <c r="M40" s="76"/>
      <c r="N40" s="76"/>
      <c r="O40" s="289">
        <f>O39-V38</f>
        <v>720</v>
      </c>
      <c r="P40" s="290"/>
      <c r="Q40" s="290"/>
      <c r="R40" s="290"/>
      <c r="S40" s="290"/>
      <c r="T40" s="290"/>
      <c r="U40" s="290"/>
      <c r="V40" s="291"/>
      <c r="W40" s="76"/>
      <c r="X40" s="76"/>
      <c r="Y40" s="76"/>
      <c r="Z40" s="85">
        <f>SUM(D40:K40)+SUM(O40:V40)</f>
        <v>1235</v>
      </c>
      <c r="AA40" s="141"/>
      <c r="AB40" s="142"/>
      <c r="AC40" s="18"/>
      <c r="AD40" s="18"/>
      <c r="AE40" s="18"/>
      <c r="AF40" s="18"/>
    </row>
    <row r="41" spans="1:34" ht="13.8" x14ac:dyDescent="0.25">
      <c r="A41" s="18"/>
      <c r="B41" s="86"/>
      <c r="C41" s="143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18"/>
      <c r="AB41" s="18"/>
      <c r="AC41" s="18"/>
      <c r="AD41" s="18"/>
      <c r="AE41" s="18"/>
      <c r="AF41" s="18"/>
      <c r="AG41" s="4"/>
      <c r="AH41" s="4"/>
    </row>
    <row r="42" spans="1:34" ht="14.4" thickBot="1" x14ac:dyDescent="0.3">
      <c r="A42" s="18"/>
      <c r="B42" s="18" t="s">
        <v>90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4"/>
      <c r="AH42" s="4"/>
    </row>
    <row r="43" spans="1:34" ht="14.4" thickBot="1" x14ac:dyDescent="0.3">
      <c r="A43" s="292"/>
      <c r="B43" s="294" t="s">
        <v>31</v>
      </c>
      <c r="C43" s="295" t="s">
        <v>32</v>
      </c>
      <c r="D43" s="298" t="s">
        <v>33</v>
      </c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4"/>
      <c r="W43" s="4"/>
      <c r="X43" s="4"/>
      <c r="Y43" s="4"/>
      <c r="Z43" s="4"/>
      <c r="AA43" s="4"/>
    </row>
    <row r="44" spans="1:34" ht="14.4" thickBot="1" x14ac:dyDescent="0.3">
      <c r="A44" s="292"/>
      <c r="B44" s="294"/>
      <c r="C44" s="296"/>
      <c r="D44" s="300" t="s">
        <v>58</v>
      </c>
      <c r="E44" s="301"/>
      <c r="F44" s="301"/>
      <c r="G44" s="301"/>
      <c r="H44" s="301"/>
      <c r="I44" s="301"/>
      <c r="J44" s="301"/>
      <c r="K44" s="301"/>
      <c r="L44" s="302"/>
      <c r="M44" s="303" t="s">
        <v>59</v>
      </c>
      <c r="N44" s="303"/>
      <c r="O44" s="303"/>
      <c r="P44" s="303"/>
      <c r="Q44" s="303"/>
      <c r="R44" s="303"/>
      <c r="S44" s="303"/>
      <c r="T44" s="303"/>
      <c r="U44" s="303"/>
      <c r="V44" s="4"/>
      <c r="W44" s="4"/>
      <c r="X44" s="4"/>
      <c r="Y44" s="4"/>
      <c r="Z44" s="4"/>
      <c r="AA44" s="4"/>
    </row>
    <row r="45" spans="1:34" ht="104.4" customHeight="1" thickBot="1" x14ac:dyDescent="0.3">
      <c r="A45" s="293"/>
      <c r="B45" s="295"/>
      <c r="C45" s="297"/>
      <c r="D45" s="19" t="s">
        <v>2</v>
      </c>
      <c r="E45" s="19" t="s">
        <v>6</v>
      </c>
      <c r="F45" s="19" t="s">
        <v>37</v>
      </c>
      <c r="G45" s="19" t="s">
        <v>38</v>
      </c>
      <c r="H45" s="19" t="s">
        <v>25</v>
      </c>
      <c r="I45" s="20" t="s">
        <v>28</v>
      </c>
      <c r="J45" s="19" t="s">
        <v>39</v>
      </c>
      <c r="K45" s="180" t="s">
        <v>40</v>
      </c>
      <c r="L45" s="261" t="s">
        <v>52</v>
      </c>
      <c r="M45" s="88" t="s">
        <v>2</v>
      </c>
      <c r="N45" s="19" t="s">
        <v>6</v>
      </c>
      <c r="O45" s="19" t="s">
        <v>37</v>
      </c>
      <c r="P45" s="19" t="s">
        <v>38</v>
      </c>
      <c r="Q45" s="19" t="s">
        <v>25</v>
      </c>
      <c r="R45" s="19" t="s">
        <v>28</v>
      </c>
      <c r="S45" s="19" t="s">
        <v>39</v>
      </c>
      <c r="T45" s="22" t="s">
        <v>40</v>
      </c>
      <c r="U45" s="261" t="s">
        <v>52</v>
      </c>
      <c r="V45" s="4"/>
      <c r="W45" s="4"/>
      <c r="X45" s="4"/>
      <c r="Y45" s="4"/>
      <c r="Z45" s="4"/>
      <c r="AA45" s="4"/>
    </row>
    <row r="46" spans="1:34" ht="27.6" x14ac:dyDescent="0.25">
      <c r="A46" s="31">
        <v>1</v>
      </c>
      <c r="B46" s="168" t="s">
        <v>176</v>
      </c>
      <c r="C46" s="277" t="s">
        <v>92</v>
      </c>
      <c r="D46" s="90"/>
      <c r="E46" s="90">
        <v>20</v>
      </c>
      <c r="F46" s="91"/>
      <c r="G46" s="91"/>
      <c r="H46" s="91"/>
      <c r="I46" s="92"/>
      <c r="J46" s="178">
        <f t="shared" ref="J46:J51" si="6">SUM(D46:I46)</f>
        <v>20</v>
      </c>
      <c r="K46" s="253">
        <v>3</v>
      </c>
      <c r="L46" s="179" t="s">
        <v>43</v>
      </c>
      <c r="M46" s="90"/>
      <c r="N46" s="90"/>
      <c r="O46" s="91"/>
      <c r="P46" s="91"/>
      <c r="Q46" s="91"/>
      <c r="R46" s="92"/>
      <c r="S46" s="178"/>
      <c r="T46" s="145"/>
      <c r="U46" s="179"/>
      <c r="V46" s="4"/>
      <c r="W46" s="4"/>
      <c r="X46" s="4"/>
      <c r="Y46" s="4"/>
      <c r="Z46" s="4"/>
      <c r="AA46" s="4"/>
    </row>
    <row r="47" spans="1:34" ht="41.4" x14ac:dyDescent="0.25">
      <c r="A47" s="31">
        <v>2</v>
      </c>
      <c r="B47" s="144" t="s">
        <v>91</v>
      </c>
      <c r="C47" s="89" t="s">
        <v>92</v>
      </c>
      <c r="D47" s="94"/>
      <c r="E47" s="90">
        <v>20</v>
      </c>
      <c r="F47" s="40"/>
      <c r="G47" s="40"/>
      <c r="H47" s="40"/>
      <c r="I47" s="41"/>
      <c r="J47" s="171">
        <f t="shared" si="6"/>
        <v>20</v>
      </c>
      <c r="K47" s="38">
        <v>3</v>
      </c>
      <c r="L47" s="166" t="s">
        <v>43</v>
      </c>
      <c r="M47" s="94"/>
      <c r="N47" s="94"/>
      <c r="O47" s="40"/>
      <c r="P47" s="40"/>
      <c r="Q47" s="40"/>
      <c r="R47" s="41"/>
      <c r="S47" s="171"/>
      <c r="T47" s="93"/>
      <c r="U47" s="166"/>
      <c r="V47" s="4"/>
      <c r="W47" s="4"/>
      <c r="X47" s="4"/>
      <c r="Y47" s="4"/>
      <c r="Z47" s="4"/>
      <c r="AA47" s="4"/>
    </row>
    <row r="48" spans="1:34" ht="13.8" x14ac:dyDescent="0.25">
      <c r="A48" s="31">
        <v>3</v>
      </c>
      <c r="B48" s="144" t="s">
        <v>93</v>
      </c>
      <c r="C48" s="89" t="s">
        <v>94</v>
      </c>
      <c r="D48" s="94"/>
      <c r="E48" s="90">
        <v>20</v>
      </c>
      <c r="F48" s="40"/>
      <c r="G48" s="40"/>
      <c r="H48" s="40"/>
      <c r="I48" s="41"/>
      <c r="J48" s="171">
        <f t="shared" si="6"/>
        <v>20</v>
      </c>
      <c r="K48" s="38">
        <v>3</v>
      </c>
      <c r="L48" s="166" t="s">
        <v>43</v>
      </c>
      <c r="M48" s="94"/>
      <c r="N48" s="94"/>
      <c r="O48" s="40"/>
      <c r="P48" s="40"/>
      <c r="Q48" s="40"/>
      <c r="R48" s="41"/>
      <c r="S48" s="171"/>
      <c r="T48" s="93"/>
      <c r="U48" s="166"/>
      <c r="V48" s="4"/>
      <c r="W48" s="4"/>
      <c r="X48" s="4"/>
      <c r="Y48" s="4"/>
      <c r="Z48" s="4"/>
      <c r="AA48" s="4"/>
    </row>
    <row r="49" spans="1:32" ht="27.6" x14ac:dyDescent="0.25">
      <c r="A49" s="31">
        <v>4</v>
      </c>
      <c r="B49" s="144" t="s">
        <v>95</v>
      </c>
      <c r="C49" s="89" t="s">
        <v>96</v>
      </c>
      <c r="D49" s="94"/>
      <c r="E49" s="90">
        <v>20</v>
      </c>
      <c r="F49" s="64"/>
      <c r="G49" s="64"/>
      <c r="H49" s="64"/>
      <c r="I49" s="41"/>
      <c r="J49" s="171">
        <f t="shared" si="6"/>
        <v>20</v>
      </c>
      <c r="K49" s="38">
        <v>3</v>
      </c>
      <c r="L49" s="166" t="s">
        <v>43</v>
      </c>
      <c r="M49" s="94"/>
      <c r="N49" s="94"/>
      <c r="O49" s="64"/>
      <c r="P49" s="64"/>
      <c r="Q49" s="64"/>
      <c r="R49" s="41"/>
      <c r="S49" s="171"/>
      <c r="T49" s="93"/>
      <c r="U49" s="166"/>
      <c r="V49" s="4"/>
      <c r="W49" s="4"/>
      <c r="X49" s="4"/>
      <c r="Y49" s="4"/>
      <c r="Z49" s="4"/>
      <c r="AA49" s="4"/>
    </row>
    <row r="50" spans="1:32" ht="13.8" x14ac:dyDescent="0.25">
      <c r="A50" s="31">
        <v>5</v>
      </c>
      <c r="B50" s="144" t="s">
        <v>97</v>
      </c>
      <c r="C50" s="89" t="s">
        <v>98</v>
      </c>
      <c r="D50" s="94"/>
      <c r="E50" s="90">
        <v>20</v>
      </c>
      <c r="F50" s="64"/>
      <c r="G50" s="64"/>
      <c r="H50" s="64"/>
      <c r="I50" s="41"/>
      <c r="J50" s="171">
        <f>SUM(D50:I50)</f>
        <v>20</v>
      </c>
      <c r="K50" s="38">
        <v>3</v>
      </c>
      <c r="L50" s="166" t="s">
        <v>43</v>
      </c>
      <c r="M50" s="94"/>
      <c r="N50" s="94"/>
      <c r="O50" s="64"/>
      <c r="P50" s="64"/>
      <c r="Q50" s="64"/>
      <c r="R50" s="41"/>
      <c r="S50" s="171"/>
      <c r="T50" s="93"/>
      <c r="U50" s="166"/>
      <c r="V50" s="4"/>
      <c r="W50" s="4"/>
      <c r="X50" s="4"/>
      <c r="Y50" s="4"/>
      <c r="Z50" s="4"/>
      <c r="AA50" s="4"/>
    </row>
    <row r="51" spans="1:32" ht="27.6" x14ac:dyDescent="0.25">
      <c r="A51" s="31">
        <v>6</v>
      </c>
      <c r="B51" s="146" t="s">
        <v>99</v>
      </c>
      <c r="C51" s="147" t="s">
        <v>183</v>
      </c>
      <c r="D51" s="95"/>
      <c r="E51" s="90"/>
      <c r="F51" s="64"/>
      <c r="G51" s="64"/>
      <c r="H51" s="64"/>
      <c r="I51" s="41"/>
      <c r="J51" s="171">
        <f t="shared" si="6"/>
        <v>0</v>
      </c>
      <c r="K51" s="38"/>
      <c r="L51" s="166"/>
      <c r="M51" s="95"/>
      <c r="N51" s="90">
        <v>20</v>
      </c>
      <c r="O51" s="64"/>
      <c r="P51" s="64"/>
      <c r="Q51" s="64"/>
      <c r="R51" s="41"/>
      <c r="S51" s="171">
        <f t="shared" ref="S51:S57" si="7">SUM(M51:R51)</f>
        <v>20</v>
      </c>
      <c r="T51" s="38">
        <v>3</v>
      </c>
      <c r="U51" s="166" t="s">
        <v>43</v>
      </c>
      <c r="V51" s="4"/>
      <c r="W51" s="4"/>
      <c r="X51" s="4"/>
      <c r="Y51" s="4"/>
      <c r="Z51" s="4"/>
      <c r="AA51" s="4"/>
    </row>
    <row r="52" spans="1:32" s="30" customFormat="1" ht="27.6" x14ac:dyDescent="0.25">
      <c r="A52" s="44">
        <v>7</v>
      </c>
      <c r="B52" s="148" t="s">
        <v>100</v>
      </c>
      <c r="C52" s="149" t="s">
        <v>54</v>
      </c>
      <c r="D52" s="95"/>
      <c r="E52" s="90"/>
      <c r="F52" s="64"/>
      <c r="G52" s="64"/>
      <c r="H52" s="64"/>
      <c r="I52" s="41"/>
      <c r="J52" s="171">
        <f>SUM(D52:I52)</f>
        <v>0</v>
      </c>
      <c r="K52" s="38"/>
      <c r="L52" s="166"/>
      <c r="M52" s="150"/>
      <c r="N52" s="90">
        <v>20</v>
      </c>
      <c r="O52" s="49"/>
      <c r="P52" s="49"/>
      <c r="Q52" s="49"/>
      <c r="R52" s="56"/>
      <c r="S52" s="62">
        <f t="shared" si="7"/>
        <v>20</v>
      </c>
      <c r="T52" s="38">
        <v>3</v>
      </c>
      <c r="U52" s="164" t="s">
        <v>43</v>
      </c>
      <c r="V52" s="29"/>
      <c r="W52" s="29"/>
      <c r="X52" s="29"/>
      <c r="Y52" s="29"/>
      <c r="Z52" s="29"/>
      <c r="AA52" s="29"/>
    </row>
    <row r="53" spans="1:32" ht="27.6" x14ac:dyDescent="0.25">
      <c r="A53" s="170">
        <v>8</v>
      </c>
      <c r="B53" s="23" t="s">
        <v>101</v>
      </c>
      <c r="C53" s="149" t="s">
        <v>69</v>
      </c>
      <c r="D53" s="150"/>
      <c r="E53" s="195"/>
      <c r="F53" s="49"/>
      <c r="G53" s="50"/>
      <c r="H53" s="49"/>
      <c r="I53" s="56"/>
      <c r="J53" s="62"/>
      <c r="K53" s="52"/>
      <c r="L53" s="164"/>
      <c r="M53" s="150"/>
      <c r="N53" s="195"/>
      <c r="O53" s="49">
        <v>20</v>
      </c>
      <c r="P53" s="50"/>
      <c r="Q53" s="49"/>
      <c r="R53" s="56"/>
      <c r="S53" s="62">
        <f t="shared" si="7"/>
        <v>20</v>
      </c>
      <c r="T53" s="57">
        <v>3</v>
      </c>
      <c r="U53" s="164" t="s">
        <v>43</v>
      </c>
      <c r="V53" s="4"/>
      <c r="W53" s="4"/>
      <c r="X53" s="4"/>
      <c r="Y53" s="4"/>
      <c r="Z53" s="4"/>
      <c r="AA53" s="4"/>
    </row>
    <row r="54" spans="1:32" ht="27.6" x14ac:dyDescent="0.25">
      <c r="A54" s="170">
        <v>9</v>
      </c>
      <c r="B54" s="259" t="s">
        <v>53</v>
      </c>
      <c r="C54" s="149" t="s">
        <v>167</v>
      </c>
      <c r="D54" s="150"/>
      <c r="E54" s="195"/>
      <c r="F54" s="49"/>
      <c r="G54" s="50"/>
      <c r="H54" s="49"/>
      <c r="I54" s="56"/>
      <c r="J54" s="62"/>
      <c r="K54" s="52"/>
      <c r="L54" s="164"/>
      <c r="M54" s="150"/>
      <c r="N54" s="195">
        <v>8</v>
      </c>
      <c r="O54" s="49"/>
      <c r="P54" s="50"/>
      <c r="Q54" s="49">
        <v>12</v>
      </c>
      <c r="R54" s="56"/>
      <c r="S54" s="62">
        <f t="shared" si="7"/>
        <v>20</v>
      </c>
      <c r="T54" s="57">
        <v>3</v>
      </c>
      <c r="U54" s="164" t="s">
        <v>43</v>
      </c>
      <c r="V54" s="4"/>
      <c r="W54" s="4"/>
      <c r="X54" s="4"/>
      <c r="Y54" s="4"/>
      <c r="Z54" s="4"/>
      <c r="AA54" s="4"/>
    </row>
    <row r="55" spans="1:32" ht="28.2" thickBot="1" x14ac:dyDescent="0.3">
      <c r="A55" s="170">
        <v>10</v>
      </c>
      <c r="B55" s="148" t="s">
        <v>149</v>
      </c>
      <c r="C55" s="149" t="s">
        <v>179</v>
      </c>
      <c r="D55" s="238"/>
      <c r="E55" s="239"/>
      <c r="F55" s="240"/>
      <c r="G55" s="254"/>
      <c r="H55" s="240"/>
      <c r="I55" s="241"/>
      <c r="J55" s="242"/>
      <c r="K55" s="243"/>
      <c r="L55" s="244"/>
      <c r="M55" s="238"/>
      <c r="N55" s="239">
        <v>20</v>
      </c>
      <c r="O55" s="240"/>
      <c r="P55" s="254"/>
      <c r="Q55" s="240"/>
      <c r="R55" s="241"/>
      <c r="S55" s="255">
        <f t="shared" si="7"/>
        <v>20</v>
      </c>
      <c r="T55" s="223">
        <v>3</v>
      </c>
      <c r="U55" s="244" t="s">
        <v>43</v>
      </c>
      <c r="V55" s="4"/>
      <c r="W55" s="4"/>
      <c r="X55" s="4"/>
      <c r="Y55" s="4"/>
      <c r="Z55" s="4"/>
      <c r="AA55" s="4"/>
    </row>
    <row r="56" spans="1:32" ht="14.4" thickBot="1" x14ac:dyDescent="0.3">
      <c r="A56" s="98"/>
      <c r="B56" s="99" t="s">
        <v>50</v>
      </c>
      <c r="C56" s="99"/>
      <c r="D56" s="76">
        <f t="shared" ref="D56:K56" si="8">SUM(D43:D53)</f>
        <v>0</v>
      </c>
      <c r="E56" s="76">
        <f t="shared" si="8"/>
        <v>100</v>
      </c>
      <c r="F56" s="76">
        <f t="shared" si="8"/>
        <v>0</v>
      </c>
      <c r="G56" s="76">
        <f t="shared" si="8"/>
        <v>0</v>
      </c>
      <c r="H56" s="76">
        <f t="shared" si="8"/>
        <v>0</v>
      </c>
      <c r="I56" s="76">
        <f t="shared" si="8"/>
        <v>0</v>
      </c>
      <c r="J56" s="76">
        <f t="shared" si="8"/>
        <v>100</v>
      </c>
      <c r="K56" s="75">
        <f t="shared" si="8"/>
        <v>15</v>
      </c>
      <c r="L56" s="70"/>
      <c r="M56" s="75">
        <f t="shared" ref="M56:R56" si="9">SUM(M46:M51)</f>
        <v>0</v>
      </c>
      <c r="N56" s="75">
        <f t="shared" si="9"/>
        <v>20</v>
      </c>
      <c r="O56" s="75">
        <f t="shared" si="9"/>
        <v>0</v>
      </c>
      <c r="P56" s="75">
        <f t="shared" si="9"/>
        <v>0</v>
      </c>
      <c r="Q56" s="75">
        <f t="shared" si="9"/>
        <v>0</v>
      </c>
      <c r="R56" s="75">
        <f t="shared" si="9"/>
        <v>0</v>
      </c>
      <c r="S56" s="75">
        <f t="shared" si="7"/>
        <v>20</v>
      </c>
      <c r="T56" s="75">
        <f>SUM(T46:T55)</f>
        <v>15</v>
      </c>
      <c r="U56" s="75"/>
      <c r="V56" s="100"/>
      <c r="W56" s="101"/>
      <c r="X56" s="4"/>
      <c r="Y56" s="4"/>
      <c r="Z56" s="4"/>
      <c r="AA56" s="4"/>
    </row>
    <row r="57" spans="1:32" ht="14.4" thickBot="1" x14ac:dyDescent="0.3">
      <c r="A57" s="72"/>
      <c r="B57" s="73" t="s">
        <v>33</v>
      </c>
      <c r="C57" s="73"/>
      <c r="D57" s="289">
        <f>SUM(D56:I56)</f>
        <v>100</v>
      </c>
      <c r="E57" s="290"/>
      <c r="F57" s="290"/>
      <c r="G57" s="290"/>
      <c r="H57" s="290"/>
      <c r="I57" s="291"/>
      <c r="J57" s="76"/>
      <c r="K57" s="76"/>
      <c r="L57" s="76"/>
      <c r="M57" s="289">
        <f>SUM(M46:R55)</f>
        <v>100</v>
      </c>
      <c r="N57" s="290"/>
      <c r="O57" s="290"/>
      <c r="P57" s="290"/>
      <c r="Q57" s="290"/>
      <c r="R57" s="291"/>
      <c r="S57" s="75">
        <f t="shared" si="7"/>
        <v>100</v>
      </c>
      <c r="T57" s="76"/>
      <c r="U57" s="76"/>
      <c r="V57" s="102"/>
      <c r="W57" s="101"/>
      <c r="X57" s="4"/>
      <c r="Y57" s="4"/>
      <c r="Z57" s="4"/>
      <c r="AA57" s="4"/>
    </row>
    <row r="58" spans="1:32" ht="18" x14ac:dyDescent="0.35">
      <c r="A58" s="8"/>
      <c r="B58" s="8"/>
      <c r="D58" s="8"/>
      <c r="E58" s="8"/>
      <c r="F58" s="8"/>
      <c r="G58" s="8"/>
      <c r="H58" s="8"/>
      <c r="I58" s="8"/>
      <c r="J58" s="8"/>
      <c r="K58" s="8"/>
      <c r="L58" s="8"/>
      <c r="M58" s="18" t="s">
        <v>55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8" x14ac:dyDescent="0.35">
      <c r="A59" s="8"/>
      <c r="B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18" x14ac:dyDescent="0.35">
      <c r="A60" s="8"/>
      <c r="B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8" x14ac:dyDescent="0.35">
      <c r="A61" s="8"/>
      <c r="B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8" x14ac:dyDescent="0.35">
      <c r="A62" s="8"/>
      <c r="B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8" x14ac:dyDescent="0.35">
      <c r="A63" s="8"/>
      <c r="B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8" x14ac:dyDescent="0.35">
      <c r="A64" s="8"/>
      <c r="B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8" x14ac:dyDescent="0.35">
      <c r="A65" s="8"/>
      <c r="B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8" x14ac:dyDescent="0.35">
      <c r="A66" s="8"/>
      <c r="B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8" x14ac:dyDescent="0.35">
      <c r="A67" s="8"/>
      <c r="B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8" x14ac:dyDescent="0.35">
      <c r="A68" s="8"/>
      <c r="B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8" x14ac:dyDescent="0.35">
      <c r="A69" s="8"/>
      <c r="B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8" x14ac:dyDescent="0.35">
      <c r="A70" s="8"/>
      <c r="B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8" x14ac:dyDescent="0.35">
      <c r="A71" s="8"/>
      <c r="B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8" x14ac:dyDescent="0.35">
      <c r="A72" s="8"/>
      <c r="B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8" x14ac:dyDescent="0.35">
      <c r="A73" s="8"/>
      <c r="B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8" x14ac:dyDescent="0.35">
      <c r="A74" s="8"/>
      <c r="B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8" x14ac:dyDescent="0.35">
      <c r="A75" s="8"/>
      <c r="B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8" x14ac:dyDescent="0.35">
      <c r="A76" s="8"/>
      <c r="B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8" x14ac:dyDescent="0.35">
      <c r="A77" s="8"/>
      <c r="B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8" x14ac:dyDescent="0.35">
      <c r="A78" s="8"/>
      <c r="B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8" x14ac:dyDescent="0.35">
      <c r="A79" s="8"/>
      <c r="B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8" x14ac:dyDescent="0.35">
      <c r="A80" s="8"/>
      <c r="B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8" x14ac:dyDescent="0.35">
      <c r="A81" s="8"/>
      <c r="B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8" x14ac:dyDescent="0.35">
      <c r="A82" s="8"/>
      <c r="B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8" x14ac:dyDescent="0.35">
      <c r="A83" s="8"/>
      <c r="B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8" x14ac:dyDescent="0.35">
      <c r="A84" s="8"/>
      <c r="B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8" x14ac:dyDescent="0.35">
      <c r="A85" s="8"/>
      <c r="B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8" x14ac:dyDescent="0.35">
      <c r="A86" s="8"/>
      <c r="B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8" x14ac:dyDescent="0.35">
      <c r="A87" s="8"/>
      <c r="B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8" x14ac:dyDescent="0.35">
      <c r="A88" s="8"/>
      <c r="B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8" x14ac:dyDescent="0.35">
      <c r="A89" s="8"/>
      <c r="B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18" x14ac:dyDescent="0.35">
      <c r="A90" s="8"/>
      <c r="B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8" x14ac:dyDescent="0.35">
      <c r="A91" s="8"/>
      <c r="B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8" x14ac:dyDescent="0.35">
      <c r="A92" s="8"/>
      <c r="B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8" x14ac:dyDescent="0.35">
      <c r="A93" s="8"/>
      <c r="B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8" x14ac:dyDescent="0.35">
      <c r="A94" s="8"/>
      <c r="B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8" x14ac:dyDescent="0.35">
      <c r="A95" s="8"/>
      <c r="B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8" x14ac:dyDescent="0.35">
      <c r="A96" s="8"/>
      <c r="B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8" x14ac:dyDescent="0.35">
      <c r="A97" s="8"/>
      <c r="B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8" x14ac:dyDescent="0.35">
      <c r="A98" s="8"/>
      <c r="B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8" x14ac:dyDescent="0.35">
      <c r="A99" s="8"/>
      <c r="B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18" x14ac:dyDescent="0.35">
      <c r="A100" s="8"/>
      <c r="B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ht="18" x14ac:dyDescent="0.35">
      <c r="A101" s="8"/>
      <c r="B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18" x14ac:dyDescent="0.35">
      <c r="A102" s="8"/>
      <c r="B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18" x14ac:dyDescent="0.35">
      <c r="A103" s="8"/>
      <c r="B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ht="18" x14ac:dyDescent="0.35">
      <c r="A104" s="8"/>
      <c r="B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ht="18" x14ac:dyDescent="0.35">
      <c r="A105" s="8"/>
      <c r="B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18" x14ac:dyDescent="0.35">
      <c r="A106" s="8"/>
      <c r="B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18" x14ac:dyDescent="0.35">
      <c r="A107" s="8"/>
      <c r="B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18" x14ac:dyDescent="0.35">
      <c r="A108" s="8"/>
      <c r="B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18" x14ac:dyDescent="0.35">
      <c r="A109" s="8"/>
      <c r="B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18" x14ac:dyDescent="0.35">
      <c r="A110" s="8"/>
      <c r="B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18" x14ac:dyDescent="0.35">
      <c r="A111" s="8"/>
      <c r="B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18" x14ac:dyDescent="0.35">
      <c r="A112" s="8"/>
      <c r="B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18" x14ac:dyDescent="0.35">
      <c r="A113" s="8"/>
      <c r="B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18" x14ac:dyDescent="0.35">
      <c r="A114" s="8"/>
      <c r="B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18" x14ac:dyDescent="0.35">
      <c r="A115" s="8"/>
      <c r="B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18" x14ac:dyDescent="0.35">
      <c r="A116" s="8"/>
      <c r="B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18" x14ac:dyDescent="0.35">
      <c r="A117" s="8"/>
      <c r="B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18" x14ac:dyDescent="0.35">
      <c r="A118" s="8"/>
      <c r="B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18" x14ac:dyDescent="0.35">
      <c r="A119" s="8"/>
      <c r="B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18" x14ac:dyDescent="0.35">
      <c r="A120" s="8"/>
      <c r="B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18" x14ac:dyDescent="0.35">
      <c r="A121" s="8"/>
      <c r="B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18" x14ac:dyDescent="0.35">
      <c r="A122" s="8"/>
      <c r="B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18" x14ac:dyDescent="0.35">
      <c r="A123" s="8"/>
      <c r="B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18" x14ac:dyDescent="0.35">
      <c r="A124" s="8"/>
      <c r="B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18" x14ac:dyDescent="0.35">
      <c r="A125" s="8"/>
      <c r="B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18" x14ac:dyDescent="0.35">
      <c r="A126" s="8"/>
      <c r="B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18" x14ac:dyDescent="0.35">
      <c r="A127" s="8"/>
      <c r="B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18" x14ac:dyDescent="0.35">
      <c r="A128" s="8"/>
      <c r="B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18" x14ac:dyDescent="0.35">
      <c r="A129" s="8"/>
      <c r="B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18" x14ac:dyDescent="0.35">
      <c r="A130" s="8"/>
      <c r="B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18" x14ac:dyDescent="0.35">
      <c r="A131" s="8"/>
      <c r="B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18" x14ac:dyDescent="0.35">
      <c r="A132" s="8"/>
      <c r="B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</sheetData>
  <mergeCells count="31">
    <mergeCell ref="A10:A12"/>
    <mergeCell ref="B10:B12"/>
    <mergeCell ref="C10:C12"/>
    <mergeCell ref="D10:Y10"/>
    <mergeCell ref="G1:J1"/>
    <mergeCell ref="N1:Y1"/>
    <mergeCell ref="G2:J2"/>
    <mergeCell ref="G3:J3"/>
    <mergeCell ref="G4:J4"/>
    <mergeCell ref="G5:J5"/>
    <mergeCell ref="D39:K39"/>
    <mergeCell ref="O39:V39"/>
    <mergeCell ref="G6:J6"/>
    <mergeCell ref="G7:J7"/>
    <mergeCell ref="G8:J8"/>
    <mergeCell ref="N8:Y8"/>
    <mergeCell ref="Z10:Z12"/>
    <mergeCell ref="AA10:AA12"/>
    <mergeCell ref="AB10:AB12"/>
    <mergeCell ref="D11:M11"/>
    <mergeCell ref="O11:Y11"/>
    <mergeCell ref="D57:I57"/>
    <mergeCell ref="M57:R57"/>
    <mergeCell ref="D40:K40"/>
    <mergeCell ref="O40:V40"/>
    <mergeCell ref="A43:A45"/>
    <mergeCell ref="B43:B45"/>
    <mergeCell ref="C43:C45"/>
    <mergeCell ref="D43:U43"/>
    <mergeCell ref="D44:L44"/>
    <mergeCell ref="M44:U44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62" fitToWidth="0" fitToHeight="0" orientation="landscape" r:id="rId1"/>
  <headerFooter alignWithMargins="0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29"/>
  <sheetViews>
    <sheetView view="pageBreakPreview" zoomScale="75" zoomScaleNormal="90" zoomScaleSheetLayoutView="75" workbookViewId="0">
      <selection activeCell="C55" sqref="C55"/>
    </sheetView>
  </sheetViews>
  <sheetFormatPr defaultRowHeight="13.2" x14ac:dyDescent="0.25"/>
  <cols>
    <col min="1" max="1" width="4.109375" style="9" bestFit="1" customWidth="1"/>
    <col min="2" max="2" width="33.88671875" style="9" customWidth="1"/>
    <col min="3" max="3" width="39.33203125" style="103" customWidth="1"/>
    <col min="4" max="4" width="4.5546875" style="9" bestFit="1" customWidth="1"/>
    <col min="5" max="5" width="5" style="9" customWidth="1"/>
    <col min="6" max="6" width="6.6640625" style="9" customWidth="1"/>
    <col min="7" max="7" width="4.44140625" style="9" bestFit="1" customWidth="1"/>
    <col min="8" max="8" width="4.33203125" style="9" bestFit="1" customWidth="1"/>
    <col min="9" max="9" width="4.5546875" style="9" bestFit="1" customWidth="1"/>
    <col min="10" max="10" width="5.6640625" style="9" customWidth="1"/>
    <col min="11" max="11" width="4.33203125" style="9" bestFit="1" customWidth="1"/>
    <col min="12" max="12" width="4.5546875" style="9" bestFit="1" customWidth="1"/>
    <col min="13" max="13" width="4.33203125" style="9" bestFit="1" customWidth="1"/>
    <col min="14" max="14" width="12.44140625" style="9" bestFit="1" customWidth="1"/>
    <col min="15" max="15" width="4.5546875" style="9" bestFit="1" customWidth="1"/>
    <col min="16" max="16" width="4.33203125" style="9" bestFit="1" customWidth="1"/>
    <col min="17" max="17" width="4.5546875" style="9" bestFit="1" customWidth="1"/>
    <col min="18" max="18" width="4.44140625" style="9" bestFit="1" customWidth="1"/>
    <col min="19" max="19" width="4.33203125" style="9" bestFit="1" customWidth="1"/>
    <col min="20" max="20" width="4.5546875" style="9" bestFit="1" customWidth="1"/>
    <col min="21" max="22" width="4.33203125" style="9" bestFit="1" customWidth="1"/>
    <col min="23" max="23" width="4.5546875" style="9" bestFit="1" customWidth="1"/>
    <col min="24" max="24" width="6.21875" style="9" customWidth="1"/>
    <col min="25" max="25" width="12.44140625" style="9" bestFit="1" customWidth="1"/>
    <col min="26" max="26" width="6.6640625" style="9" customWidth="1"/>
    <col min="27" max="27" width="5.21875" style="9" customWidth="1"/>
    <col min="28" max="28" width="8.88671875" style="9" hidden="1" customWidth="1"/>
    <col min="29" max="16384" width="8.88671875" style="9"/>
  </cols>
  <sheetData>
    <row r="1" spans="1:34" ht="18" x14ac:dyDescent="0.35">
      <c r="A1" s="1"/>
      <c r="B1" s="2" t="s">
        <v>0</v>
      </c>
      <c r="C1" s="3" t="s">
        <v>1</v>
      </c>
      <c r="D1" s="4"/>
      <c r="E1" s="4"/>
      <c r="F1" s="5" t="s">
        <v>2</v>
      </c>
      <c r="G1" s="328" t="s">
        <v>3</v>
      </c>
      <c r="H1" s="329"/>
      <c r="I1" s="329"/>
      <c r="J1" s="330"/>
      <c r="K1" s="6"/>
      <c r="L1" s="6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7"/>
      <c r="AC1" s="8"/>
      <c r="AD1" s="8"/>
      <c r="AE1" s="8"/>
      <c r="AF1" s="8"/>
    </row>
    <row r="2" spans="1:34" ht="18" x14ac:dyDescent="0.35">
      <c r="A2" s="10"/>
      <c r="B2" s="11" t="s">
        <v>4</v>
      </c>
      <c r="C2" s="12" t="s">
        <v>5</v>
      </c>
      <c r="D2" s="4"/>
      <c r="E2" s="4"/>
      <c r="F2" s="13" t="s">
        <v>6</v>
      </c>
      <c r="G2" s="318" t="s">
        <v>7</v>
      </c>
      <c r="H2" s="319"/>
      <c r="I2" s="319"/>
      <c r="J2" s="320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7"/>
      <c r="AC2" s="8"/>
      <c r="AD2" s="8"/>
      <c r="AE2" s="8"/>
      <c r="AF2" s="8"/>
    </row>
    <row r="3" spans="1:34" ht="18" x14ac:dyDescent="0.35">
      <c r="A3" s="10"/>
      <c r="B3" s="11" t="s">
        <v>8</v>
      </c>
      <c r="C3" s="14" t="s">
        <v>9</v>
      </c>
      <c r="D3" s="4"/>
      <c r="E3" s="4"/>
      <c r="F3" s="13" t="s">
        <v>10</v>
      </c>
      <c r="G3" s="318" t="s">
        <v>11</v>
      </c>
      <c r="H3" s="319"/>
      <c r="I3" s="319"/>
      <c r="J3" s="320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7"/>
      <c r="AC3" s="8"/>
      <c r="AD3" s="8"/>
      <c r="AE3" s="8"/>
      <c r="AF3" s="8"/>
    </row>
    <row r="4" spans="1:34" ht="18" x14ac:dyDescent="0.35">
      <c r="A4" s="10"/>
      <c r="B4" s="11" t="s">
        <v>12</v>
      </c>
      <c r="C4" s="14" t="s">
        <v>13</v>
      </c>
      <c r="D4" s="4"/>
      <c r="E4" s="4"/>
      <c r="F4" s="13" t="s">
        <v>14</v>
      </c>
      <c r="G4" s="318" t="s">
        <v>15</v>
      </c>
      <c r="H4" s="319"/>
      <c r="I4" s="319"/>
      <c r="J4" s="320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7"/>
      <c r="AC4" s="8"/>
      <c r="AD4" s="8"/>
      <c r="AE4" s="8"/>
      <c r="AF4" s="8"/>
    </row>
    <row r="5" spans="1:34" ht="18" x14ac:dyDescent="0.35">
      <c r="A5" s="10"/>
      <c r="B5" s="11" t="s">
        <v>16</v>
      </c>
      <c r="C5" s="14" t="s">
        <v>17</v>
      </c>
      <c r="D5" s="4"/>
      <c r="E5" s="4"/>
      <c r="F5" s="13" t="s">
        <v>18</v>
      </c>
      <c r="G5" s="318" t="s">
        <v>19</v>
      </c>
      <c r="H5" s="319"/>
      <c r="I5" s="319"/>
      <c r="J5" s="320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7"/>
      <c r="AC5" s="8"/>
      <c r="AD5" s="8"/>
      <c r="AE5" s="8"/>
      <c r="AF5" s="8"/>
    </row>
    <row r="6" spans="1:34" ht="18" x14ac:dyDescent="0.35">
      <c r="A6" s="10"/>
      <c r="B6" s="11" t="s">
        <v>20</v>
      </c>
      <c r="C6" s="14" t="s">
        <v>21</v>
      </c>
      <c r="D6" s="4"/>
      <c r="E6" s="4"/>
      <c r="F6" s="13" t="s">
        <v>22</v>
      </c>
      <c r="G6" s="318" t="s">
        <v>23</v>
      </c>
      <c r="H6" s="319"/>
      <c r="I6" s="319"/>
      <c r="J6" s="320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7"/>
      <c r="AC6" s="8"/>
      <c r="AD6" s="8"/>
      <c r="AE6" s="8"/>
      <c r="AF6" s="8"/>
    </row>
    <row r="7" spans="1:34" ht="18" x14ac:dyDescent="0.35">
      <c r="A7" s="10"/>
      <c r="B7" s="11" t="s">
        <v>24</v>
      </c>
      <c r="C7" s="234" t="s">
        <v>102</v>
      </c>
      <c r="D7" s="4"/>
      <c r="E7" s="4"/>
      <c r="F7" s="152" t="s">
        <v>25</v>
      </c>
      <c r="G7" s="318" t="s">
        <v>26</v>
      </c>
      <c r="H7" s="319"/>
      <c r="I7" s="319"/>
      <c r="J7" s="320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7"/>
      <c r="AC7" s="8"/>
      <c r="AD7" s="8"/>
      <c r="AE7" s="8"/>
      <c r="AF7" s="8"/>
    </row>
    <row r="8" spans="1:34" ht="18.600000000000001" thickBot="1" x14ac:dyDescent="0.4">
      <c r="A8" s="10"/>
      <c r="B8" s="15" t="s">
        <v>27</v>
      </c>
      <c r="C8" s="233" t="s">
        <v>180</v>
      </c>
      <c r="D8" s="4"/>
      <c r="E8" s="4"/>
      <c r="F8" s="153" t="s">
        <v>28</v>
      </c>
      <c r="G8" s="321" t="s">
        <v>29</v>
      </c>
      <c r="H8" s="322"/>
      <c r="I8" s="322"/>
      <c r="J8" s="323"/>
      <c r="K8" s="265"/>
      <c r="L8" s="265"/>
      <c r="M8" s="265"/>
      <c r="N8" s="331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265"/>
      <c r="AA8" s="265"/>
      <c r="AB8" s="7"/>
      <c r="AC8" s="8"/>
      <c r="AD8" s="8"/>
      <c r="AE8" s="8"/>
      <c r="AF8" s="8"/>
    </row>
    <row r="9" spans="1:34" ht="18.600000000000001" thickBot="1" x14ac:dyDescent="0.4">
      <c r="A9" s="10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17"/>
      <c r="AB9" s="7"/>
      <c r="AC9" s="8"/>
      <c r="AD9" s="8"/>
      <c r="AE9" s="8"/>
      <c r="AF9" s="8"/>
    </row>
    <row r="10" spans="1:34" ht="14.4" thickBot="1" x14ac:dyDescent="0.3">
      <c r="A10" s="292" t="s">
        <v>30</v>
      </c>
      <c r="B10" s="294" t="s">
        <v>31</v>
      </c>
      <c r="C10" s="295" t="s">
        <v>32</v>
      </c>
      <c r="D10" s="299" t="s">
        <v>33</v>
      </c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304" t="s">
        <v>34</v>
      </c>
      <c r="AA10" s="306" t="s">
        <v>35</v>
      </c>
      <c r="AB10" s="309" t="s">
        <v>36</v>
      </c>
      <c r="AC10" s="18"/>
      <c r="AD10" s="18"/>
      <c r="AE10" s="18"/>
      <c r="AF10" s="18"/>
      <c r="AG10" s="4"/>
      <c r="AH10" s="4"/>
    </row>
    <row r="11" spans="1:34" ht="14.4" thickBot="1" x14ac:dyDescent="0.3">
      <c r="A11" s="292"/>
      <c r="B11" s="294"/>
      <c r="C11" s="326"/>
      <c r="D11" s="303" t="s">
        <v>103</v>
      </c>
      <c r="E11" s="303"/>
      <c r="F11" s="303"/>
      <c r="G11" s="303"/>
      <c r="H11" s="303"/>
      <c r="I11" s="303"/>
      <c r="J11" s="303"/>
      <c r="K11" s="303"/>
      <c r="L11" s="303"/>
      <c r="M11" s="303"/>
      <c r="N11" s="260"/>
      <c r="O11" s="312" t="s">
        <v>104</v>
      </c>
      <c r="P11" s="303"/>
      <c r="Q11" s="303"/>
      <c r="R11" s="303"/>
      <c r="S11" s="303"/>
      <c r="T11" s="303"/>
      <c r="U11" s="303"/>
      <c r="V11" s="312"/>
      <c r="W11" s="303"/>
      <c r="X11" s="303"/>
      <c r="Y11" s="303"/>
      <c r="Z11" s="305"/>
      <c r="AA11" s="307"/>
      <c r="AB11" s="310"/>
      <c r="AC11" s="18"/>
      <c r="AD11" s="18"/>
      <c r="AE11" s="18"/>
      <c r="AF11" s="18"/>
      <c r="AG11" s="4"/>
      <c r="AH11" s="4"/>
    </row>
    <row r="12" spans="1:34" ht="113.4" thickBot="1" x14ac:dyDescent="0.3">
      <c r="A12" s="292"/>
      <c r="B12" s="294"/>
      <c r="C12" s="327"/>
      <c r="D12" s="19" t="s">
        <v>2</v>
      </c>
      <c r="E12" s="19" t="s">
        <v>6</v>
      </c>
      <c r="F12" s="19" t="s">
        <v>37</v>
      </c>
      <c r="G12" s="19" t="s">
        <v>38</v>
      </c>
      <c r="H12" s="19" t="s">
        <v>18</v>
      </c>
      <c r="I12" s="19" t="s">
        <v>22</v>
      </c>
      <c r="J12" s="19" t="s">
        <v>25</v>
      </c>
      <c r="K12" s="20" t="s">
        <v>28</v>
      </c>
      <c r="L12" s="19" t="s">
        <v>39</v>
      </c>
      <c r="M12" s="22" t="s">
        <v>40</v>
      </c>
      <c r="N12" s="154" t="s">
        <v>41</v>
      </c>
      <c r="O12" s="19" t="s">
        <v>2</v>
      </c>
      <c r="P12" s="19" t="s">
        <v>6</v>
      </c>
      <c r="Q12" s="19" t="s">
        <v>37</v>
      </c>
      <c r="R12" s="19" t="s">
        <v>38</v>
      </c>
      <c r="S12" s="19" t="s">
        <v>18</v>
      </c>
      <c r="T12" s="19" t="s">
        <v>22</v>
      </c>
      <c r="U12" s="19" t="s">
        <v>25</v>
      </c>
      <c r="V12" s="19" t="s">
        <v>42</v>
      </c>
      <c r="W12" s="19" t="s">
        <v>39</v>
      </c>
      <c r="X12" s="22" t="s">
        <v>40</v>
      </c>
      <c r="Y12" s="261" t="s">
        <v>41</v>
      </c>
      <c r="Z12" s="305"/>
      <c r="AA12" s="308"/>
      <c r="AB12" s="311"/>
      <c r="AC12" s="18"/>
      <c r="AD12" s="18"/>
      <c r="AE12" s="18"/>
      <c r="AF12" s="18"/>
      <c r="AG12" s="4"/>
      <c r="AH12" s="4"/>
    </row>
    <row r="13" spans="1:34" s="30" customFormat="1" ht="27.6" x14ac:dyDescent="0.25">
      <c r="A13" s="44">
        <v>1</v>
      </c>
      <c r="B13" s="59" t="s">
        <v>156</v>
      </c>
      <c r="C13" s="47" t="s">
        <v>45</v>
      </c>
      <c r="D13" s="24"/>
      <c r="E13" s="25"/>
      <c r="F13" s="25"/>
      <c r="G13" s="25"/>
      <c r="H13" s="25"/>
      <c r="I13" s="25"/>
      <c r="J13" s="25"/>
      <c r="K13" s="155"/>
      <c r="L13" s="156">
        <f t="shared" ref="L13:L38" si="0">SUM(D13:K13)</f>
        <v>0</v>
      </c>
      <c r="M13" s="157">
        <v>0</v>
      </c>
      <c r="N13" s="156"/>
      <c r="O13" s="158">
        <v>10</v>
      </c>
      <c r="P13" s="123">
        <v>10</v>
      </c>
      <c r="Q13" s="123"/>
      <c r="R13" s="123"/>
      <c r="S13" s="123"/>
      <c r="T13" s="123"/>
      <c r="U13" s="123"/>
      <c r="V13" s="159"/>
      <c r="W13" s="156">
        <f t="shared" ref="W13:W38" si="1">SUM(O13:V13)</f>
        <v>20</v>
      </c>
      <c r="X13" s="160">
        <v>1</v>
      </c>
      <c r="Y13" s="156" t="s">
        <v>43</v>
      </c>
      <c r="Z13" s="161">
        <f t="shared" ref="Z13:Z38" si="2">SUM(D13:K13)+SUM(O13:V13)</f>
        <v>20</v>
      </c>
      <c r="AA13" s="162">
        <f t="shared" ref="AA13:AA39" si="3">SUM(M13+X13)</f>
        <v>1</v>
      </c>
      <c r="AB13" s="172">
        <v>0.7</v>
      </c>
      <c r="AC13" s="28"/>
      <c r="AD13" s="28"/>
      <c r="AE13" s="28"/>
      <c r="AF13" s="28"/>
      <c r="AG13" s="29"/>
      <c r="AH13" s="29"/>
    </row>
    <row r="14" spans="1:34" ht="27.6" x14ac:dyDescent="0.25">
      <c r="A14" s="31">
        <v>2</v>
      </c>
      <c r="B14" s="32" t="s">
        <v>105</v>
      </c>
      <c r="C14" s="33" t="s">
        <v>106</v>
      </c>
      <c r="D14" s="34">
        <v>20</v>
      </c>
      <c r="E14" s="35"/>
      <c r="F14" s="35"/>
      <c r="G14" s="126">
        <v>20</v>
      </c>
      <c r="H14" s="35"/>
      <c r="I14" s="35"/>
      <c r="J14" s="35"/>
      <c r="K14" s="163"/>
      <c r="L14" s="37">
        <f t="shared" si="0"/>
        <v>40</v>
      </c>
      <c r="M14" s="46">
        <v>2</v>
      </c>
      <c r="N14" s="38" t="s">
        <v>44</v>
      </c>
      <c r="O14" s="39"/>
      <c r="P14" s="40"/>
      <c r="Q14" s="40"/>
      <c r="R14" s="130"/>
      <c r="S14" s="40"/>
      <c r="T14" s="40"/>
      <c r="U14" s="40"/>
      <c r="V14" s="41"/>
      <c r="W14" s="37">
        <f t="shared" si="1"/>
        <v>0</v>
      </c>
      <c r="X14" s="38">
        <v>0</v>
      </c>
      <c r="Y14" s="37"/>
      <c r="Z14" s="42">
        <f t="shared" si="2"/>
        <v>40</v>
      </c>
      <c r="AA14" s="119">
        <f t="shared" si="3"/>
        <v>2</v>
      </c>
      <c r="AB14" s="120">
        <v>1.5</v>
      </c>
      <c r="AC14" s="18"/>
      <c r="AD14" s="18"/>
      <c r="AE14" s="18"/>
      <c r="AF14" s="18"/>
      <c r="AG14" s="4"/>
      <c r="AH14" s="4"/>
    </row>
    <row r="15" spans="1:34" ht="27.6" x14ac:dyDescent="0.25">
      <c r="A15" s="31">
        <v>3</v>
      </c>
      <c r="B15" s="32" t="s">
        <v>107</v>
      </c>
      <c r="C15" s="33" t="s">
        <v>108</v>
      </c>
      <c r="D15" s="34">
        <v>10</v>
      </c>
      <c r="E15" s="35"/>
      <c r="F15" s="127"/>
      <c r="G15" s="35">
        <v>10</v>
      </c>
      <c r="H15" s="129"/>
      <c r="I15" s="35"/>
      <c r="J15" s="35"/>
      <c r="K15" s="163"/>
      <c r="L15" s="37">
        <f t="shared" si="0"/>
        <v>20</v>
      </c>
      <c r="M15" s="46">
        <v>1</v>
      </c>
      <c r="N15" s="37" t="s">
        <v>43</v>
      </c>
      <c r="O15" s="39">
        <v>10</v>
      </c>
      <c r="P15" s="40"/>
      <c r="Q15" s="41"/>
      <c r="R15" s="40">
        <v>10</v>
      </c>
      <c r="S15" s="39"/>
      <c r="T15" s="40"/>
      <c r="U15" s="40"/>
      <c r="V15" s="41"/>
      <c r="W15" s="37">
        <f t="shared" si="1"/>
        <v>20</v>
      </c>
      <c r="X15" s="38">
        <v>1</v>
      </c>
      <c r="Y15" s="37" t="s">
        <v>43</v>
      </c>
      <c r="Z15" s="42">
        <f t="shared" si="2"/>
        <v>40</v>
      </c>
      <c r="AA15" s="119">
        <f t="shared" si="3"/>
        <v>2</v>
      </c>
      <c r="AB15" s="120">
        <v>1.5</v>
      </c>
      <c r="AC15" s="18"/>
      <c r="AD15" s="18"/>
      <c r="AE15" s="18"/>
      <c r="AF15" s="18"/>
      <c r="AG15" s="4"/>
      <c r="AH15" s="4"/>
    </row>
    <row r="16" spans="1:34" ht="13.8" x14ac:dyDescent="0.25">
      <c r="A16" s="31">
        <v>4</v>
      </c>
      <c r="B16" s="32" t="s">
        <v>109</v>
      </c>
      <c r="C16" s="33" t="s">
        <v>67</v>
      </c>
      <c r="D16" s="34">
        <v>25</v>
      </c>
      <c r="E16" s="35"/>
      <c r="F16" s="35"/>
      <c r="G16" s="131">
        <v>20</v>
      </c>
      <c r="H16" s="35"/>
      <c r="I16" s="35"/>
      <c r="J16" s="35"/>
      <c r="K16" s="163"/>
      <c r="L16" s="37">
        <f t="shared" si="0"/>
        <v>45</v>
      </c>
      <c r="M16" s="46">
        <v>2</v>
      </c>
      <c r="N16" s="38" t="s">
        <v>44</v>
      </c>
      <c r="O16" s="39"/>
      <c r="P16" s="40"/>
      <c r="Q16" s="41"/>
      <c r="R16" s="40"/>
      <c r="S16" s="39"/>
      <c r="T16" s="40"/>
      <c r="U16" s="40"/>
      <c r="V16" s="41"/>
      <c r="W16" s="37">
        <f t="shared" si="1"/>
        <v>0</v>
      </c>
      <c r="X16" s="38">
        <v>0</v>
      </c>
      <c r="Y16" s="37"/>
      <c r="Z16" s="42">
        <f t="shared" si="2"/>
        <v>45</v>
      </c>
      <c r="AA16" s="119">
        <f t="shared" si="3"/>
        <v>2</v>
      </c>
      <c r="AB16" s="120">
        <v>1.2</v>
      </c>
      <c r="AC16" s="18"/>
      <c r="AD16" s="18"/>
      <c r="AE16" s="18"/>
      <c r="AF16" s="18"/>
      <c r="AG16" s="4"/>
      <c r="AH16" s="4"/>
    </row>
    <row r="17" spans="1:34" s="30" customFormat="1" ht="27.6" x14ac:dyDescent="0.25">
      <c r="A17" s="44">
        <v>5</v>
      </c>
      <c r="B17" s="59" t="s">
        <v>110</v>
      </c>
      <c r="C17" s="47" t="s">
        <v>67</v>
      </c>
      <c r="D17" s="48"/>
      <c r="E17" s="49"/>
      <c r="F17" s="49"/>
      <c r="G17" s="49"/>
      <c r="H17" s="49"/>
      <c r="I17" s="49"/>
      <c r="J17" s="49"/>
      <c r="K17" s="164"/>
      <c r="L17" s="52">
        <f t="shared" si="0"/>
        <v>0</v>
      </c>
      <c r="M17" s="53">
        <v>0</v>
      </c>
      <c r="N17" s="52"/>
      <c r="O17" s="54">
        <v>20</v>
      </c>
      <c r="P17" s="55"/>
      <c r="Q17" s="56"/>
      <c r="R17" s="55">
        <v>20</v>
      </c>
      <c r="S17" s="54"/>
      <c r="T17" s="55"/>
      <c r="U17" s="55"/>
      <c r="V17" s="56"/>
      <c r="W17" s="52">
        <f t="shared" si="1"/>
        <v>40</v>
      </c>
      <c r="X17" s="57">
        <v>2</v>
      </c>
      <c r="Y17" s="52" t="s">
        <v>43</v>
      </c>
      <c r="Z17" s="58">
        <f t="shared" si="2"/>
        <v>40</v>
      </c>
      <c r="AA17" s="124">
        <f t="shared" si="3"/>
        <v>2</v>
      </c>
      <c r="AB17" s="120">
        <v>1.5</v>
      </c>
      <c r="AC17" s="28"/>
      <c r="AD17" s="28"/>
      <c r="AE17" s="28"/>
      <c r="AF17" s="28"/>
      <c r="AG17" s="29"/>
      <c r="AH17" s="29"/>
    </row>
    <row r="18" spans="1:34" ht="27.6" x14ac:dyDescent="0.25">
      <c r="A18" s="31">
        <v>6</v>
      </c>
      <c r="B18" s="32" t="s">
        <v>111</v>
      </c>
      <c r="C18" s="33" t="s">
        <v>106</v>
      </c>
      <c r="D18" s="34"/>
      <c r="E18" s="35"/>
      <c r="F18" s="35"/>
      <c r="G18" s="35"/>
      <c r="H18" s="35"/>
      <c r="I18" s="35"/>
      <c r="J18" s="35"/>
      <c r="K18" s="163"/>
      <c r="L18" s="37">
        <f t="shared" si="0"/>
        <v>0</v>
      </c>
      <c r="M18" s="46">
        <v>0</v>
      </c>
      <c r="N18" s="37"/>
      <c r="O18" s="39">
        <v>10</v>
      </c>
      <c r="P18" s="40"/>
      <c r="Q18" s="41"/>
      <c r="R18" s="40">
        <v>10</v>
      </c>
      <c r="S18" s="39"/>
      <c r="T18" s="40"/>
      <c r="U18" s="40"/>
      <c r="V18" s="41"/>
      <c r="W18" s="37">
        <f t="shared" si="1"/>
        <v>20</v>
      </c>
      <c r="X18" s="38">
        <v>1</v>
      </c>
      <c r="Y18" s="37" t="s">
        <v>43</v>
      </c>
      <c r="Z18" s="42">
        <f t="shared" si="2"/>
        <v>20</v>
      </c>
      <c r="AA18" s="119">
        <f t="shared" si="3"/>
        <v>1</v>
      </c>
      <c r="AB18" s="120">
        <v>0.7</v>
      </c>
      <c r="AC18" s="18"/>
      <c r="AD18" s="18"/>
      <c r="AE18" s="18"/>
      <c r="AF18" s="18"/>
      <c r="AG18" s="4"/>
      <c r="AH18" s="4"/>
    </row>
    <row r="19" spans="1:34" ht="13.8" x14ac:dyDescent="0.25">
      <c r="A19" s="31">
        <v>7</v>
      </c>
      <c r="B19" s="32" t="s">
        <v>112</v>
      </c>
      <c r="C19" s="33" t="s">
        <v>164</v>
      </c>
      <c r="D19" s="34"/>
      <c r="E19" s="35"/>
      <c r="F19" s="35"/>
      <c r="G19" s="35"/>
      <c r="H19" s="35"/>
      <c r="I19" s="35"/>
      <c r="J19" s="35"/>
      <c r="K19" s="163"/>
      <c r="L19" s="37">
        <f t="shared" si="0"/>
        <v>0</v>
      </c>
      <c r="M19" s="46">
        <v>0</v>
      </c>
      <c r="N19" s="37"/>
      <c r="O19" s="39">
        <v>10</v>
      </c>
      <c r="P19" s="40"/>
      <c r="Q19" s="41"/>
      <c r="R19" s="40">
        <v>10</v>
      </c>
      <c r="S19" s="39"/>
      <c r="T19" s="40"/>
      <c r="U19" s="40"/>
      <c r="V19" s="41"/>
      <c r="W19" s="37">
        <f t="shared" si="1"/>
        <v>20</v>
      </c>
      <c r="X19" s="38">
        <v>1</v>
      </c>
      <c r="Y19" s="37" t="s">
        <v>43</v>
      </c>
      <c r="Z19" s="42">
        <f t="shared" si="2"/>
        <v>20</v>
      </c>
      <c r="AA19" s="119">
        <f t="shared" si="3"/>
        <v>1</v>
      </c>
      <c r="AB19" s="120">
        <v>0.7</v>
      </c>
      <c r="AC19" s="18"/>
      <c r="AD19" s="18"/>
      <c r="AE19" s="18"/>
      <c r="AF19" s="18"/>
      <c r="AG19" s="4"/>
      <c r="AH19" s="4"/>
    </row>
    <row r="20" spans="1:34" ht="13.8" x14ac:dyDescent="0.25">
      <c r="A20" s="31">
        <v>8</v>
      </c>
      <c r="B20" s="32" t="s">
        <v>113</v>
      </c>
      <c r="C20" s="33" t="s">
        <v>114</v>
      </c>
      <c r="D20" s="34">
        <v>10</v>
      </c>
      <c r="E20" s="35"/>
      <c r="F20" s="35"/>
      <c r="G20" s="35">
        <v>10</v>
      </c>
      <c r="H20" s="60"/>
      <c r="I20" s="35"/>
      <c r="J20" s="35"/>
      <c r="K20" s="163"/>
      <c r="L20" s="37">
        <f t="shared" si="0"/>
        <v>20</v>
      </c>
      <c r="M20" s="46">
        <v>2</v>
      </c>
      <c r="N20" s="37" t="s">
        <v>43</v>
      </c>
      <c r="O20" s="39"/>
      <c r="P20" s="40"/>
      <c r="Q20" s="41"/>
      <c r="R20" s="40"/>
      <c r="S20" s="39"/>
      <c r="T20" s="40"/>
      <c r="U20" s="40"/>
      <c r="V20" s="41"/>
      <c r="W20" s="37">
        <f t="shared" si="1"/>
        <v>0</v>
      </c>
      <c r="X20" s="38">
        <v>0</v>
      </c>
      <c r="Y20" s="37"/>
      <c r="Z20" s="42">
        <f t="shared" si="2"/>
        <v>20</v>
      </c>
      <c r="AA20" s="119">
        <f t="shared" si="3"/>
        <v>2</v>
      </c>
      <c r="AB20" s="120">
        <v>1.5</v>
      </c>
      <c r="AC20" s="18"/>
      <c r="AD20" s="18"/>
      <c r="AE20" s="18"/>
      <c r="AF20" s="18"/>
      <c r="AG20" s="4"/>
      <c r="AH20" s="4"/>
    </row>
    <row r="21" spans="1:34" ht="27.6" x14ac:dyDescent="0.25">
      <c r="A21" s="31">
        <v>9</v>
      </c>
      <c r="B21" s="32" t="s">
        <v>115</v>
      </c>
      <c r="C21" s="33" t="s">
        <v>165</v>
      </c>
      <c r="D21" s="48"/>
      <c r="E21" s="49"/>
      <c r="F21" s="49"/>
      <c r="G21" s="205"/>
      <c r="H21" s="49"/>
      <c r="I21" s="49"/>
      <c r="J21" s="49"/>
      <c r="K21" s="164"/>
      <c r="L21" s="52">
        <f>SUM(D21:K21)</f>
        <v>0</v>
      </c>
      <c r="M21" s="53">
        <v>0</v>
      </c>
      <c r="N21" s="57"/>
      <c r="O21" s="54">
        <v>20</v>
      </c>
      <c r="P21" s="55"/>
      <c r="Q21" s="56"/>
      <c r="R21" s="55">
        <v>10</v>
      </c>
      <c r="S21" s="54"/>
      <c r="T21" s="55"/>
      <c r="U21" s="55"/>
      <c r="V21" s="56"/>
      <c r="W21" s="52">
        <f t="shared" si="1"/>
        <v>30</v>
      </c>
      <c r="X21" s="38">
        <v>2</v>
      </c>
      <c r="Y21" s="38" t="s">
        <v>44</v>
      </c>
      <c r="Z21" s="42">
        <f t="shared" si="2"/>
        <v>30</v>
      </c>
      <c r="AA21" s="119">
        <f t="shared" si="3"/>
        <v>2</v>
      </c>
      <c r="AB21" s="120">
        <v>1</v>
      </c>
      <c r="AC21" s="18"/>
      <c r="AD21" s="18"/>
      <c r="AE21" s="18"/>
      <c r="AF21" s="18"/>
      <c r="AG21" s="4"/>
      <c r="AH21" s="4"/>
    </row>
    <row r="22" spans="1:34" s="30" customFormat="1" ht="27" customHeight="1" x14ac:dyDescent="0.25">
      <c r="A22" s="44">
        <v>10</v>
      </c>
      <c r="B22" s="59" t="s">
        <v>116</v>
      </c>
      <c r="C22" s="47" t="s">
        <v>84</v>
      </c>
      <c r="D22" s="48"/>
      <c r="E22" s="49"/>
      <c r="F22" s="49"/>
      <c r="G22" s="165"/>
      <c r="H22" s="165"/>
      <c r="I22" s="49"/>
      <c r="J22" s="49"/>
      <c r="K22" s="164"/>
      <c r="L22" s="52">
        <f t="shared" si="0"/>
        <v>0</v>
      </c>
      <c r="M22" s="53">
        <v>0</v>
      </c>
      <c r="N22" s="52"/>
      <c r="O22" s="54">
        <v>10</v>
      </c>
      <c r="P22" s="55"/>
      <c r="Q22" s="56"/>
      <c r="R22" s="55">
        <v>10</v>
      </c>
      <c r="S22" s="54"/>
      <c r="T22" s="55"/>
      <c r="U22" s="55"/>
      <c r="V22" s="56"/>
      <c r="W22" s="52">
        <f t="shared" si="1"/>
        <v>20</v>
      </c>
      <c r="X22" s="57">
        <v>1</v>
      </c>
      <c r="Y22" s="37" t="s">
        <v>43</v>
      </c>
      <c r="Z22" s="58">
        <f t="shared" si="2"/>
        <v>20</v>
      </c>
      <c r="AA22" s="124">
        <f t="shared" si="3"/>
        <v>1</v>
      </c>
      <c r="AB22" s="120">
        <v>0.7</v>
      </c>
      <c r="AC22" s="28"/>
      <c r="AD22" s="28"/>
      <c r="AE22" s="28"/>
      <c r="AF22" s="28"/>
      <c r="AG22" s="29"/>
      <c r="AH22" s="29"/>
    </row>
    <row r="23" spans="1:34" ht="13.8" x14ac:dyDescent="0.25">
      <c r="A23" s="31">
        <v>11</v>
      </c>
      <c r="B23" s="32" t="s">
        <v>117</v>
      </c>
      <c r="C23" s="33" t="s">
        <v>118</v>
      </c>
      <c r="D23" s="34"/>
      <c r="E23" s="35"/>
      <c r="F23" s="35"/>
      <c r="G23" s="131"/>
      <c r="H23" s="35"/>
      <c r="I23" s="35"/>
      <c r="J23" s="35"/>
      <c r="K23" s="166"/>
      <c r="L23" s="37">
        <f t="shared" si="0"/>
        <v>0</v>
      </c>
      <c r="M23" s="46">
        <v>0</v>
      </c>
      <c r="N23" s="37"/>
      <c r="O23" s="39">
        <v>10</v>
      </c>
      <c r="P23" s="40"/>
      <c r="Q23" s="40"/>
      <c r="R23" s="91">
        <v>5</v>
      </c>
      <c r="S23" s="40"/>
      <c r="T23" s="40"/>
      <c r="U23" s="40"/>
      <c r="V23" s="41"/>
      <c r="W23" s="37">
        <f t="shared" si="1"/>
        <v>15</v>
      </c>
      <c r="X23" s="38">
        <v>1</v>
      </c>
      <c r="Y23" s="37" t="s">
        <v>43</v>
      </c>
      <c r="Z23" s="42">
        <f t="shared" si="2"/>
        <v>15</v>
      </c>
      <c r="AA23" s="119">
        <f t="shared" si="3"/>
        <v>1</v>
      </c>
      <c r="AB23" s="120">
        <v>0.7</v>
      </c>
      <c r="AC23" s="18"/>
      <c r="AD23" s="18"/>
      <c r="AE23" s="18"/>
      <c r="AF23" s="18"/>
      <c r="AG23" s="4"/>
      <c r="AH23" s="4"/>
    </row>
    <row r="24" spans="1:34" s="30" customFormat="1" ht="27" customHeight="1" x14ac:dyDescent="0.25">
      <c r="A24" s="181">
        <v>12</v>
      </c>
      <c r="B24" s="236" t="s">
        <v>119</v>
      </c>
      <c r="C24" s="237" t="s">
        <v>161</v>
      </c>
      <c r="D24" s="167">
        <v>10</v>
      </c>
      <c r="E24" s="64"/>
      <c r="F24" s="252"/>
      <c r="G24" s="64">
        <v>40</v>
      </c>
      <c r="H24" s="64"/>
      <c r="I24" s="64"/>
      <c r="J24" s="64"/>
      <c r="K24" s="166"/>
      <c r="L24" s="37">
        <f t="shared" si="0"/>
        <v>50</v>
      </c>
      <c r="M24" s="46">
        <v>3</v>
      </c>
      <c r="N24" s="38" t="s">
        <v>44</v>
      </c>
      <c r="O24" s="39"/>
      <c r="P24" s="40"/>
      <c r="Q24" s="40"/>
      <c r="R24" s="40"/>
      <c r="S24" s="40"/>
      <c r="T24" s="40"/>
      <c r="U24" s="40"/>
      <c r="V24" s="41"/>
      <c r="W24" s="37">
        <f t="shared" si="1"/>
        <v>0</v>
      </c>
      <c r="X24" s="38">
        <v>0</v>
      </c>
      <c r="Y24" s="37"/>
      <c r="Z24" s="42">
        <f t="shared" si="2"/>
        <v>50</v>
      </c>
      <c r="AA24" s="235">
        <f t="shared" si="3"/>
        <v>3</v>
      </c>
      <c r="AB24" s="120">
        <v>2</v>
      </c>
      <c r="AC24" s="28"/>
      <c r="AD24" s="28"/>
      <c r="AE24" s="28"/>
      <c r="AF24" s="28"/>
      <c r="AG24" s="29"/>
      <c r="AH24" s="29"/>
    </row>
    <row r="25" spans="1:34" ht="27.6" x14ac:dyDescent="0.25">
      <c r="A25" s="31">
        <v>13</v>
      </c>
      <c r="B25" s="32" t="s">
        <v>120</v>
      </c>
      <c r="C25" s="66" t="s">
        <v>161</v>
      </c>
      <c r="D25" s="167">
        <v>10</v>
      </c>
      <c r="E25" s="64"/>
      <c r="F25" s="64"/>
      <c r="G25" s="64">
        <v>10</v>
      </c>
      <c r="H25" s="64"/>
      <c r="I25" s="64"/>
      <c r="J25" s="64"/>
      <c r="K25" s="166"/>
      <c r="L25" s="37">
        <f t="shared" si="0"/>
        <v>20</v>
      </c>
      <c r="M25" s="46">
        <v>1</v>
      </c>
      <c r="N25" s="37" t="s">
        <v>43</v>
      </c>
      <c r="O25" s="39"/>
      <c r="P25" s="40"/>
      <c r="Q25" s="40"/>
      <c r="R25" s="40"/>
      <c r="S25" s="40"/>
      <c r="T25" s="40"/>
      <c r="U25" s="40"/>
      <c r="V25" s="41"/>
      <c r="W25" s="37">
        <f t="shared" si="1"/>
        <v>0</v>
      </c>
      <c r="X25" s="38">
        <v>0</v>
      </c>
      <c r="Y25" s="37"/>
      <c r="Z25" s="42">
        <f t="shared" si="2"/>
        <v>20</v>
      </c>
      <c r="AA25" s="119">
        <f t="shared" si="3"/>
        <v>1</v>
      </c>
      <c r="AB25" s="120">
        <v>0.7</v>
      </c>
      <c r="AC25" s="18"/>
      <c r="AD25" s="18"/>
      <c r="AE25" s="18"/>
      <c r="AF25" s="18"/>
      <c r="AG25" s="4"/>
      <c r="AH25" s="4"/>
    </row>
    <row r="26" spans="1:34" ht="27.6" x14ac:dyDescent="0.25">
      <c r="A26" s="31">
        <v>14</v>
      </c>
      <c r="B26" s="32" t="s">
        <v>121</v>
      </c>
      <c r="C26" s="33" t="s">
        <v>122</v>
      </c>
      <c r="D26" s="34"/>
      <c r="E26" s="35"/>
      <c r="F26" s="35"/>
      <c r="G26" s="35"/>
      <c r="H26" s="35"/>
      <c r="I26" s="35"/>
      <c r="J26" s="35"/>
      <c r="K26" s="163"/>
      <c r="L26" s="37">
        <f t="shared" si="0"/>
        <v>0</v>
      </c>
      <c r="M26" s="46">
        <v>0</v>
      </c>
      <c r="N26" s="37"/>
      <c r="O26" s="39">
        <v>10</v>
      </c>
      <c r="P26" s="40"/>
      <c r="Q26" s="40"/>
      <c r="R26" s="40">
        <v>10</v>
      </c>
      <c r="S26" s="40"/>
      <c r="T26" s="40"/>
      <c r="U26" s="40"/>
      <c r="V26" s="41"/>
      <c r="W26" s="37">
        <f t="shared" si="1"/>
        <v>20</v>
      </c>
      <c r="X26" s="38">
        <v>1</v>
      </c>
      <c r="Y26" s="37" t="s">
        <v>43</v>
      </c>
      <c r="Z26" s="42">
        <f t="shared" si="2"/>
        <v>20</v>
      </c>
      <c r="AA26" s="119">
        <f t="shared" si="3"/>
        <v>1</v>
      </c>
      <c r="AB26" s="120">
        <v>0.7</v>
      </c>
      <c r="AC26" s="18"/>
      <c r="AD26" s="18"/>
      <c r="AE26" s="18"/>
      <c r="AF26" s="18"/>
      <c r="AG26" s="4"/>
      <c r="AH26" s="4"/>
    </row>
    <row r="27" spans="1:34" ht="13.8" x14ac:dyDescent="0.25">
      <c r="A27" s="31">
        <v>15</v>
      </c>
      <c r="B27" s="32" t="s">
        <v>123</v>
      </c>
      <c r="C27" s="33" t="s">
        <v>124</v>
      </c>
      <c r="D27" s="34">
        <v>10</v>
      </c>
      <c r="E27" s="35"/>
      <c r="F27" s="35"/>
      <c r="G27" s="35">
        <v>10</v>
      </c>
      <c r="H27" s="35"/>
      <c r="I27" s="35"/>
      <c r="J27" s="35"/>
      <c r="K27" s="163"/>
      <c r="L27" s="37">
        <f t="shared" si="0"/>
        <v>20</v>
      </c>
      <c r="M27" s="46">
        <v>1</v>
      </c>
      <c r="N27" s="37" t="s">
        <v>43</v>
      </c>
      <c r="O27" s="39"/>
      <c r="P27" s="40"/>
      <c r="Q27" s="40"/>
      <c r="R27" s="40"/>
      <c r="S27" s="40"/>
      <c r="T27" s="40"/>
      <c r="U27" s="40"/>
      <c r="V27" s="41"/>
      <c r="W27" s="37">
        <f t="shared" si="1"/>
        <v>0</v>
      </c>
      <c r="X27" s="38">
        <v>0</v>
      </c>
      <c r="Y27" s="37"/>
      <c r="Z27" s="42">
        <f t="shared" si="2"/>
        <v>20</v>
      </c>
      <c r="AA27" s="119">
        <f t="shared" si="3"/>
        <v>1</v>
      </c>
      <c r="AB27" s="120">
        <v>0.7</v>
      </c>
      <c r="AC27" s="18"/>
      <c r="AD27" s="18"/>
      <c r="AE27" s="18"/>
      <c r="AF27" s="18"/>
      <c r="AG27" s="4"/>
      <c r="AH27" s="4"/>
    </row>
    <row r="28" spans="1:34" ht="27.6" x14ac:dyDescent="0.25">
      <c r="A28" s="31">
        <v>16</v>
      </c>
      <c r="B28" s="32" t="s">
        <v>125</v>
      </c>
      <c r="C28" s="33" t="s">
        <v>126</v>
      </c>
      <c r="D28" s="34"/>
      <c r="E28" s="35"/>
      <c r="F28" s="35"/>
      <c r="G28" s="35"/>
      <c r="H28" s="35"/>
      <c r="I28" s="35"/>
      <c r="J28" s="35"/>
      <c r="K28" s="163"/>
      <c r="L28" s="37">
        <f t="shared" si="0"/>
        <v>0</v>
      </c>
      <c r="M28" s="46">
        <v>0</v>
      </c>
      <c r="N28" s="37"/>
      <c r="O28" s="39">
        <v>10</v>
      </c>
      <c r="P28" s="40"/>
      <c r="Q28" s="40"/>
      <c r="R28" s="40">
        <v>5</v>
      </c>
      <c r="S28" s="40"/>
      <c r="T28" s="40"/>
      <c r="U28" s="40"/>
      <c r="V28" s="41"/>
      <c r="W28" s="37">
        <f t="shared" si="1"/>
        <v>15</v>
      </c>
      <c r="X28" s="38">
        <v>1</v>
      </c>
      <c r="Y28" s="37" t="s">
        <v>43</v>
      </c>
      <c r="Z28" s="42">
        <f t="shared" si="2"/>
        <v>15</v>
      </c>
      <c r="AA28" s="119">
        <f t="shared" si="3"/>
        <v>1</v>
      </c>
      <c r="AB28" s="120">
        <v>0.7</v>
      </c>
      <c r="AC28" s="18"/>
      <c r="AD28" s="18"/>
      <c r="AE28" s="18"/>
      <c r="AF28" s="18"/>
      <c r="AG28" s="4"/>
      <c r="AH28" s="4"/>
    </row>
    <row r="29" spans="1:34" ht="13.8" x14ac:dyDescent="0.25">
      <c r="A29" s="31">
        <v>17</v>
      </c>
      <c r="B29" s="32" t="s">
        <v>127</v>
      </c>
      <c r="C29" s="33" t="s">
        <v>128</v>
      </c>
      <c r="D29" s="34">
        <v>10</v>
      </c>
      <c r="E29" s="35"/>
      <c r="F29" s="35"/>
      <c r="G29" s="35">
        <v>5</v>
      </c>
      <c r="H29" s="35"/>
      <c r="I29" s="35"/>
      <c r="J29" s="35"/>
      <c r="K29" s="163"/>
      <c r="L29" s="37">
        <f t="shared" si="0"/>
        <v>15</v>
      </c>
      <c r="M29" s="46">
        <v>1</v>
      </c>
      <c r="N29" s="37" t="s">
        <v>43</v>
      </c>
      <c r="O29" s="39"/>
      <c r="P29" s="40"/>
      <c r="Q29" s="40"/>
      <c r="R29" s="40"/>
      <c r="S29" s="40"/>
      <c r="T29" s="40"/>
      <c r="U29" s="40"/>
      <c r="V29" s="41"/>
      <c r="W29" s="37">
        <f t="shared" si="1"/>
        <v>0</v>
      </c>
      <c r="X29" s="38">
        <v>0</v>
      </c>
      <c r="Y29" s="37"/>
      <c r="Z29" s="42">
        <f t="shared" si="2"/>
        <v>15</v>
      </c>
      <c r="AA29" s="119">
        <f t="shared" si="3"/>
        <v>1</v>
      </c>
      <c r="AB29" s="120">
        <v>0.7</v>
      </c>
      <c r="AC29" s="18"/>
      <c r="AD29" s="18"/>
      <c r="AE29" s="18"/>
      <c r="AF29" s="18"/>
      <c r="AG29" s="4"/>
      <c r="AH29" s="4"/>
    </row>
    <row r="30" spans="1:34" ht="13.8" x14ac:dyDescent="0.25">
      <c r="A30" s="31">
        <v>18</v>
      </c>
      <c r="B30" s="32" t="s">
        <v>129</v>
      </c>
      <c r="C30" s="33" t="s">
        <v>130</v>
      </c>
      <c r="D30" s="34"/>
      <c r="E30" s="35"/>
      <c r="F30" s="35"/>
      <c r="G30" s="35"/>
      <c r="H30" s="35"/>
      <c r="I30" s="35"/>
      <c r="J30" s="35"/>
      <c r="K30" s="163"/>
      <c r="L30" s="37">
        <f t="shared" si="0"/>
        <v>0</v>
      </c>
      <c r="M30" s="46">
        <v>0</v>
      </c>
      <c r="N30" s="37"/>
      <c r="O30" s="39">
        <v>10</v>
      </c>
      <c r="P30" s="40"/>
      <c r="Q30" s="40"/>
      <c r="R30" s="40"/>
      <c r="S30" s="40"/>
      <c r="T30" s="40"/>
      <c r="U30" s="40"/>
      <c r="V30" s="41"/>
      <c r="W30" s="37">
        <f t="shared" si="1"/>
        <v>10</v>
      </c>
      <c r="X30" s="38">
        <v>1</v>
      </c>
      <c r="Y30" s="37" t="s">
        <v>43</v>
      </c>
      <c r="Z30" s="42">
        <f t="shared" si="2"/>
        <v>10</v>
      </c>
      <c r="AA30" s="119">
        <f t="shared" si="3"/>
        <v>1</v>
      </c>
      <c r="AB30" s="120">
        <v>0</v>
      </c>
      <c r="AC30" s="18"/>
      <c r="AD30" s="18"/>
      <c r="AE30" s="18"/>
      <c r="AF30" s="18"/>
      <c r="AG30" s="4"/>
      <c r="AH30" s="4"/>
    </row>
    <row r="31" spans="1:34" s="30" customFormat="1" ht="27.6" x14ac:dyDescent="0.25">
      <c r="A31" s="181">
        <v>19</v>
      </c>
      <c r="B31" s="32" t="s">
        <v>131</v>
      </c>
      <c r="C31" s="66" t="s">
        <v>132</v>
      </c>
      <c r="D31" s="167">
        <v>10</v>
      </c>
      <c r="E31" s="64"/>
      <c r="F31" s="64"/>
      <c r="G31" s="64">
        <v>10</v>
      </c>
      <c r="H31" s="64"/>
      <c r="I31" s="64"/>
      <c r="J31" s="64"/>
      <c r="K31" s="166"/>
      <c r="L31" s="37">
        <f t="shared" si="0"/>
        <v>20</v>
      </c>
      <c r="M31" s="46">
        <v>1</v>
      </c>
      <c r="N31" s="37" t="s">
        <v>43</v>
      </c>
      <c r="O31" s="39"/>
      <c r="P31" s="40"/>
      <c r="Q31" s="40"/>
      <c r="R31" s="40"/>
      <c r="S31" s="40"/>
      <c r="T31" s="40"/>
      <c r="U31" s="40"/>
      <c r="V31" s="41"/>
      <c r="W31" s="37">
        <f t="shared" si="1"/>
        <v>0</v>
      </c>
      <c r="X31" s="38">
        <v>0</v>
      </c>
      <c r="Y31" s="37"/>
      <c r="Z31" s="42">
        <f t="shared" si="2"/>
        <v>20</v>
      </c>
      <c r="AA31" s="235">
        <f t="shared" si="3"/>
        <v>1</v>
      </c>
      <c r="AB31" s="120">
        <v>0.7</v>
      </c>
      <c r="AC31" s="28"/>
      <c r="AD31" s="28"/>
      <c r="AE31" s="28"/>
      <c r="AF31" s="28"/>
      <c r="AG31" s="29"/>
      <c r="AH31" s="29"/>
    </row>
    <row r="32" spans="1:34" ht="13.8" x14ac:dyDescent="0.25">
      <c r="A32" s="181">
        <v>20</v>
      </c>
      <c r="B32" s="32" t="s">
        <v>133</v>
      </c>
      <c r="C32" s="66" t="s">
        <v>163</v>
      </c>
      <c r="D32" s="167">
        <v>15</v>
      </c>
      <c r="E32" s="64"/>
      <c r="F32" s="64">
        <v>30</v>
      </c>
      <c r="G32" s="64"/>
      <c r="H32" s="64"/>
      <c r="I32" s="64"/>
      <c r="J32" s="64"/>
      <c r="K32" s="166"/>
      <c r="L32" s="37">
        <f t="shared" si="0"/>
        <v>45</v>
      </c>
      <c r="M32" s="46">
        <v>2</v>
      </c>
      <c r="N32" s="37" t="s">
        <v>43</v>
      </c>
      <c r="O32" s="39">
        <v>15</v>
      </c>
      <c r="P32" s="40">
        <v>10</v>
      </c>
      <c r="Q32" s="40">
        <v>30</v>
      </c>
      <c r="R32" s="40"/>
      <c r="S32" s="40"/>
      <c r="T32" s="40"/>
      <c r="U32" s="40"/>
      <c r="V32" s="41"/>
      <c r="W32" s="37">
        <f t="shared" si="1"/>
        <v>55</v>
      </c>
      <c r="X32" s="38">
        <v>3</v>
      </c>
      <c r="Y32" s="38" t="s">
        <v>44</v>
      </c>
      <c r="Z32" s="42">
        <f t="shared" si="2"/>
        <v>100</v>
      </c>
      <c r="AA32" s="235">
        <f t="shared" si="3"/>
        <v>5</v>
      </c>
      <c r="AB32" s="120">
        <v>4</v>
      </c>
      <c r="AC32" s="18"/>
      <c r="AD32" s="18"/>
      <c r="AE32" s="18"/>
      <c r="AF32" s="18"/>
      <c r="AG32" s="4"/>
      <c r="AH32" s="4"/>
    </row>
    <row r="33" spans="1:34" ht="27.6" x14ac:dyDescent="0.25">
      <c r="A33" s="31">
        <v>22</v>
      </c>
      <c r="B33" s="32" t="s">
        <v>134</v>
      </c>
      <c r="C33" s="33" t="s">
        <v>84</v>
      </c>
      <c r="D33" s="34">
        <v>10</v>
      </c>
      <c r="E33" s="35"/>
      <c r="F33" s="35"/>
      <c r="G33" s="131">
        <v>10</v>
      </c>
      <c r="H33" s="35"/>
      <c r="I33" s="35"/>
      <c r="J33" s="35"/>
      <c r="K33" s="163"/>
      <c r="L33" s="37">
        <f t="shared" si="0"/>
        <v>20</v>
      </c>
      <c r="M33" s="46">
        <v>1</v>
      </c>
      <c r="N33" s="37" t="s">
        <v>43</v>
      </c>
      <c r="O33" s="39">
        <v>10</v>
      </c>
      <c r="P33" s="40"/>
      <c r="Q33" s="40"/>
      <c r="R33" s="40">
        <v>10</v>
      </c>
      <c r="S33" s="40"/>
      <c r="T33" s="40"/>
      <c r="U33" s="40"/>
      <c r="V33" s="41"/>
      <c r="W33" s="37">
        <f t="shared" si="1"/>
        <v>20</v>
      </c>
      <c r="X33" s="38">
        <v>1</v>
      </c>
      <c r="Y33" s="38" t="s">
        <v>44</v>
      </c>
      <c r="Z33" s="42">
        <f t="shared" si="2"/>
        <v>40</v>
      </c>
      <c r="AA33" s="119">
        <f t="shared" si="3"/>
        <v>2</v>
      </c>
      <c r="AB33" s="120">
        <v>1.5</v>
      </c>
      <c r="AC33" s="18"/>
      <c r="AD33" s="18"/>
      <c r="AE33" s="18"/>
      <c r="AF33" s="18"/>
      <c r="AG33" s="4"/>
      <c r="AH33" s="4"/>
    </row>
    <row r="34" spans="1:34" ht="27.6" x14ac:dyDescent="0.25">
      <c r="A34" s="31">
        <v>23</v>
      </c>
      <c r="B34" s="168" t="s">
        <v>135</v>
      </c>
      <c r="C34" s="149" t="s">
        <v>186</v>
      </c>
      <c r="D34" s="34"/>
      <c r="E34" s="35"/>
      <c r="F34" s="35"/>
      <c r="G34" s="35"/>
      <c r="H34" s="35"/>
      <c r="I34" s="35"/>
      <c r="J34" s="35"/>
      <c r="K34" s="163"/>
      <c r="L34" s="37">
        <f t="shared" si="0"/>
        <v>0</v>
      </c>
      <c r="M34" s="46">
        <v>0</v>
      </c>
      <c r="N34" s="37"/>
      <c r="O34" s="39">
        <v>10</v>
      </c>
      <c r="P34" s="40">
        <v>5</v>
      </c>
      <c r="Q34" s="40"/>
      <c r="R34" s="40"/>
      <c r="S34" s="40"/>
      <c r="T34" s="40"/>
      <c r="U34" s="40"/>
      <c r="V34" s="41"/>
      <c r="W34" s="37">
        <v>15</v>
      </c>
      <c r="X34" s="38">
        <v>1</v>
      </c>
      <c r="Y34" s="37" t="s">
        <v>43</v>
      </c>
      <c r="Z34" s="42">
        <v>15</v>
      </c>
      <c r="AA34" s="119">
        <v>1</v>
      </c>
      <c r="AB34" s="120">
        <v>0.7</v>
      </c>
      <c r="AC34" s="18"/>
      <c r="AD34" s="18"/>
      <c r="AE34" s="18"/>
      <c r="AF34" s="18"/>
      <c r="AG34" s="4"/>
      <c r="AH34" s="4"/>
    </row>
    <row r="35" spans="1:34" ht="27.6" x14ac:dyDescent="0.25">
      <c r="A35" s="31">
        <v>24</v>
      </c>
      <c r="B35" s="32" t="s">
        <v>136</v>
      </c>
      <c r="C35" s="33" t="s">
        <v>137</v>
      </c>
      <c r="D35" s="34"/>
      <c r="E35" s="35"/>
      <c r="F35" s="35"/>
      <c r="G35" s="35"/>
      <c r="H35" s="35"/>
      <c r="I35" s="35"/>
      <c r="J35" s="35"/>
      <c r="K35" s="163"/>
      <c r="L35" s="37">
        <f t="shared" si="0"/>
        <v>0</v>
      </c>
      <c r="M35" s="46">
        <v>0</v>
      </c>
      <c r="N35" s="37"/>
      <c r="O35" s="39"/>
      <c r="P35" s="40">
        <v>10</v>
      </c>
      <c r="Q35" s="40"/>
      <c r="R35" s="40"/>
      <c r="S35" s="40"/>
      <c r="T35" s="40"/>
      <c r="U35" s="40"/>
      <c r="V35" s="41"/>
      <c r="W35" s="37">
        <f t="shared" si="1"/>
        <v>10</v>
      </c>
      <c r="X35" s="38">
        <v>1</v>
      </c>
      <c r="Y35" s="37" t="s">
        <v>43</v>
      </c>
      <c r="Z35" s="42">
        <f t="shared" si="2"/>
        <v>10</v>
      </c>
      <c r="AA35" s="119">
        <f t="shared" si="3"/>
        <v>1</v>
      </c>
      <c r="AB35" s="120">
        <v>1</v>
      </c>
      <c r="AC35" s="18"/>
      <c r="AD35" s="18"/>
      <c r="AE35" s="18"/>
      <c r="AF35" s="18"/>
      <c r="AG35" s="4"/>
      <c r="AH35" s="4"/>
    </row>
    <row r="36" spans="1:34" ht="13.8" x14ac:dyDescent="0.25">
      <c r="A36" s="31">
        <v>25</v>
      </c>
      <c r="B36" s="169" t="s">
        <v>138</v>
      </c>
      <c r="C36" s="33" t="s">
        <v>139</v>
      </c>
      <c r="D36" s="34"/>
      <c r="E36" s="35"/>
      <c r="F36" s="35">
        <v>30</v>
      </c>
      <c r="G36" s="35"/>
      <c r="H36" s="35"/>
      <c r="I36" s="35"/>
      <c r="J36" s="35"/>
      <c r="K36" s="163"/>
      <c r="L36" s="37">
        <f t="shared" si="0"/>
        <v>30</v>
      </c>
      <c r="M36" s="46">
        <v>0</v>
      </c>
      <c r="N36" s="37" t="s">
        <v>47</v>
      </c>
      <c r="O36" s="63"/>
      <c r="P36" s="64"/>
      <c r="Q36" s="64">
        <v>30</v>
      </c>
      <c r="R36" s="64"/>
      <c r="S36" s="64"/>
      <c r="T36" s="64"/>
      <c r="U36" s="64"/>
      <c r="V36" s="65"/>
      <c r="W36" s="37">
        <f t="shared" si="1"/>
        <v>30</v>
      </c>
      <c r="X36" s="38">
        <v>0</v>
      </c>
      <c r="Y36" s="37" t="s">
        <v>47</v>
      </c>
      <c r="Z36" s="42">
        <f t="shared" si="2"/>
        <v>60</v>
      </c>
      <c r="AA36" s="119">
        <f t="shared" si="3"/>
        <v>0</v>
      </c>
      <c r="AB36" s="120">
        <v>0</v>
      </c>
      <c r="AC36" s="18"/>
      <c r="AD36" s="18"/>
      <c r="AE36" s="18"/>
      <c r="AF36" s="18"/>
      <c r="AG36" s="4"/>
      <c r="AH36" s="4"/>
    </row>
    <row r="37" spans="1:34" ht="13.8" x14ac:dyDescent="0.25">
      <c r="A37" s="31">
        <v>26</v>
      </c>
      <c r="B37" s="169" t="s">
        <v>140</v>
      </c>
      <c r="C37" s="33"/>
      <c r="D37" s="63"/>
      <c r="E37" s="64">
        <v>80</v>
      </c>
      <c r="F37" s="64"/>
      <c r="G37" s="64"/>
      <c r="H37" s="64"/>
      <c r="I37" s="64"/>
      <c r="J37" s="64"/>
      <c r="K37" s="65"/>
      <c r="L37" s="37">
        <f>SUM(D37:K37)</f>
        <v>80</v>
      </c>
      <c r="M37" s="38">
        <v>12</v>
      </c>
      <c r="N37" s="37" t="s">
        <v>43</v>
      </c>
      <c r="O37" s="63"/>
      <c r="P37" s="64">
        <v>60</v>
      </c>
      <c r="Q37" s="64"/>
      <c r="R37" s="64"/>
      <c r="S37" s="64"/>
      <c r="T37" s="64"/>
      <c r="U37" s="64"/>
      <c r="V37" s="65"/>
      <c r="W37" s="37">
        <f>SUM(O37:V37)</f>
        <v>60</v>
      </c>
      <c r="X37" s="38">
        <v>9</v>
      </c>
      <c r="Y37" s="37" t="s">
        <v>43</v>
      </c>
      <c r="Z37" s="42">
        <f>SUM(D37:K37)+SUM(O37:V37)</f>
        <v>140</v>
      </c>
      <c r="AA37" s="119">
        <f t="shared" si="3"/>
        <v>21</v>
      </c>
      <c r="AB37" s="120">
        <v>21</v>
      </c>
      <c r="AC37" s="18"/>
      <c r="AD37" s="18"/>
      <c r="AE37" s="18"/>
      <c r="AF37" s="18"/>
      <c r="AG37" s="4"/>
      <c r="AH37" s="4"/>
    </row>
    <row r="38" spans="1:34" s="30" customFormat="1" ht="14.4" thickBot="1" x14ac:dyDescent="0.3">
      <c r="A38" s="267">
        <v>27</v>
      </c>
      <c r="B38" s="59" t="s">
        <v>89</v>
      </c>
      <c r="C38" s="47"/>
      <c r="D38" s="268"/>
      <c r="E38" s="173">
        <v>30</v>
      </c>
      <c r="F38" s="173"/>
      <c r="G38" s="173"/>
      <c r="H38" s="173"/>
      <c r="I38" s="173"/>
      <c r="J38" s="173"/>
      <c r="K38" s="174"/>
      <c r="L38" s="175">
        <f t="shared" si="0"/>
        <v>30</v>
      </c>
      <c r="M38" s="269">
        <v>1</v>
      </c>
      <c r="N38" s="175" t="s">
        <v>43</v>
      </c>
      <c r="O38" s="270"/>
      <c r="P38" s="173">
        <v>30</v>
      </c>
      <c r="Q38" s="173"/>
      <c r="R38" s="173"/>
      <c r="S38" s="173"/>
      <c r="T38" s="173"/>
      <c r="U38" s="173"/>
      <c r="V38" s="271"/>
      <c r="W38" s="175">
        <f t="shared" si="1"/>
        <v>30</v>
      </c>
      <c r="X38" s="272">
        <v>2</v>
      </c>
      <c r="Y38" s="175" t="s">
        <v>43</v>
      </c>
      <c r="Z38" s="273">
        <f t="shared" si="2"/>
        <v>60</v>
      </c>
      <c r="AA38" s="274">
        <f t="shared" si="3"/>
        <v>3</v>
      </c>
      <c r="AB38" s="275">
        <v>3</v>
      </c>
      <c r="AC38" s="28"/>
      <c r="AD38" s="28"/>
      <c r="AE38" s="28"/>
      <c r="AF38" s="28"/>
      <c r="AG38" s="29"/>
      <c r="AH38" s="29"/>
    </row>
    <row r="39" spans="1:34" ht="18.600000000000001" thickBot="1" x14ac:dyDescent="0.4">
      <c r="A39" s="98"/>
      <c r="B39" s="73" t="s">
        <v>50</v>
      </c>
      <c r="C39" s="74"/>
      <c r="D39" s="75">
        <f t="shared" ref="D39:K39" si="4">SUM(D13:D38)</f>
        <v>140</v>
      </c>
      <c r="E39" s="75">
        <f t="shared" si="4"/>
        <v>110</v>
      </c>
      <c r="F39" s="75">
        <f t="shared" si="4"/>
        <v>60</v>
      </c>
      <c r="G39" s="75">
        <f t="shared" si="4"/>
        <v>145</v>
      </c>
      <c r="H39" s="75">
        <f t="shared" si="4"/>
        <v>0</v>
      </c>
      <c r="I39" s="75">
        <f t="shared" si="4"/>
        <v>0</v>
      </c>
      <c r="J39" s="75">
        <f t="shared" si="4"/>
        <v>0</v>
      </c>
      <c r="K39" s="75">
        <f t="shared" si="4"/>
        <v>0</v>
      </c>
      <c r="L39" s="75">
        <f>SUM(D39:K39)</f>
        <v>455</v>
      </c>
      <c r="M39" s="75">
        <f>SUM(M13:M38)</f>
        <v>30</v>
      </c>
      <c r="N39" s="70"/>
      <c r="O39" s="75">
        <f t="shared" ref="O39:V39" si="5">SUM(O13:O38)</f>
        <v>165</v>
      </c>
      <c r="P39" s="75">
        <f t="shared" si="5"/>
        <v>125</v>
      </c>
      <c r="Q39" s="75">
        <f t="shared" si="5"/>
        <v>60</v>
      </c>
      <c r="R39" s="75">
        <f t="shared" si="5"/>
        <v>100</v>
      </c>
      <c r="S39" s="75">
        <f t="shared" si="5"/>
        <v>0</v>
      </c>
      <c r="T39" s="75">
        <f t="shared" si="5"/>
        <v>0</v>
      </c>
      <c r="U39" s="75">
        <f t="shared" si="5"/>
        <v>0</v>
      </c>
      <c r="V39" s="75">
        <f t="shared" si="5"/>
        <v>0</v>
      </c>
      <c r="W39" s="75">
        <f>SUM(O39:V39)</f>
        <v>450</v>
      </c>
      <c r="X39" s="75">
        <f>SUM(X13:X38)</f>
        <v>30</v>
      </c>
      <c r="Y39" s="75"/>
      <c r="Z39" s="70">
        <f>SUM(Z13:Z38)</f>
        <v>905</v>
      </c>
      <c r="AA39" s="135">
        <f t="shared" si="3"/>
        <v>60</v>
      </c>
      <c r="AB39" s="176">
        <f>SUM(AB13:AB38)</f>
        <v>49.099999999999994</v>
      </c>
      <c r="AC39" s="8"/>
      <c r="AD39" s="8"/>
      <c r="AE39" s="8"/>
      <c r="AF39" s="8"/>
    </row>
    <row r="40" spans="1:34" ht="18.600000000000001" thickBot="1" x14ac:dyDescent="0.4">
      <c r="A40" s="78"/>
      <c r="B40" s="79" t="s">
        <v>33</v>
      </c>
      <c r="C40" s="80"/>
      <c r="D40" s="313">
        <f>SUM(D39:K39)</f>
        <v>455</v>
      </c>
      <c r="E40" s="314"/>
      <c r="F40" s="314"/>
      <c r="G40" s="314"/>
      <c r="H40" s="314"/>
      <c r="I40" s="314"/>
      <c r="J40" s="314"/>
      <c r="K40" s="315"/>
      <c r="L40" s="263"/>
      <c r="M40" s="81"/>
      <c r="N40" s="262"/>
      <c r="O40" s="316">
        <f>SUM(O39:V39)</f>
        <v>450</v>
      </c>
      <c r="P40" s="314"/>
      <c r="Q40" s="314"/>
      <c r="R40" s="314"/>
      <c r="S40" s="314"/>
      <c r="T40" s="314"/>
      <c r="U40" s="314"/>
      <c r="V40" s="317"/>
      <c r="W40" s="263"/>
      <c r="X40" s="263"/>
      <c r="Y40" s="81"/>
      <c r="Z40" s="82">
        <f>SUM(D40:K40)+SUM(O40:V40)</f>
        <v>905</v>
      </c>
      <c r="AA40" s="83"/>
      <c r="AB40" s="84"/>
      <c r="AC40" s="8"/>
      <c r="AD40" s="8"/>
      <c r="AE40" s="8"/>
      <c r="AF40" s="8"/>
    </row>
    <row r="41" spans="1:34" ht="18.600000000000001" thickBot="1" x14ac:dyDescent="0.4">
      <c r="A41" s="72"/>
      <c r="B41" s="73" t="s">
        <v>51</v>
      </c>
      <c r="C41" s="74"/>
      <c r="D41" s="289">
        <f>D40-K39</f>
        <v>455</v>
      </c>
      <c r="E41" s="290"/>
      <c r="F41" s="290"/>
      <c r="G41" s="290"/>
      <c r="H41" s="290"/>
      <c r="I41" s="290"/>
      <c r="J41" s="290"/>
      <c r="K41" s="291"/>
      <c r="L41" s="76"/>
      <c r="M41" s="76"/>
      <c r="N41" s="76"/>
      <c r="O41" s="289">
        <f>O40-V39</f>
        <v>450</v>
      </c>
      <c r="P41" s="290"/>
      <c r="Q41" s="290"/>
      <c r="R41" s="290"/>
      <c r="S41" s="290"/>
      <c r="T41" s="290"/>
      <c r="U41" s="290"/>
      <c r="V41" s="291"/>
      <c r="W41" s="76"/>
      <c r="X41" s="76"/>
      <c r="Y41" s="76"/>
      <c r="Z41" s="85">
        <f>SUM(D41:K41)+SUM(O41:V41)</f>
        <v>905</v>
      </c>
      <c r="AA41" s="77"/>
      <c r="AB41" s="84"/>
      <c r="AC41" s="8"/>
      <c r="AD41" s="8"/>
      <c r="AE41" s="8"/>
      <c r="AF41" s="8"/>
    </row>
    <row r="42" spans="1:34" ht="13.8" x14ac:dyDescent="0.25">
      <c r="A42" s="18"/>
      <c r="B42" s="86"/>
      <c r="C42" s="86"/>
      <c r="D42" s="87"/>
      <c r="E42" s="87"/>
      <c r="F42" s="87"/>
      <c r="G42" s="87"/>
      <c r="H42" s="87"/>
      <c r="I42" s="87"/>
      <c r="J42" s="87"/>
      <c r="K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18"/>
      <c r="AB42" s="18"/>
      <c r="AC42" s="18"/>
      <c r="AD42" s="18"/>
      <c r="AE42" s="18"/>
      <c r="AF42" s="18"/>
      <c r="AG42" s="4"/>
      <c r="AH42" s="4"/>
    </row>
    <row r="43" spans="1:34" ht="13.8" x14ac:dyDescent="0.25">
      <c r="A43" s="177"/>
      <c r="B43" s="18"/>
      <c r="D43" s="18"/>
      <c r="E43" s="18"/>
      <c r="F43" s="18"/>
      <c r="G43" s="18"/>
      <c r="H43" s="18"/>
      <c r="I43" s="18"/>
      <c r="J43" s="18"/>
      <c r="K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4"/>
      <c r="AH43" s="4"/>
    </row>
    <row r="44" spans="1:34" ht="14.4" thickBot="1" x14ac:dyDescent="0.3">
      <c r="A44" s="18"/>
      <c r="B44" s="18" t="s">
        <v>141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4"/>
      <c r="AH44" s="4"/>
    </row>
    <row r="45" spans="1:34" ht="14.4" thickBot="1" x14ac:dyDescent="0.3">
      <c r="A45" s="292"/>
      <c r="B45" s="336" t="s">
        <v>31</v>
      </c>
      <c r="C45" s="295" t="s">
        <v>32</v>
      </c>
      <c r="D45" s="298" t="s">
        <v>33</v>
      </c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4"/>
      <c r="W45" s="4"/>
      <c r="X45" s="4"/>
      <c r="Y45" s="4"/>
      <c r="Z45" s="4"/>
      <c r="AA45" s="4"/>
    </row>
    <row r="46" spans="1:34" ht="14.4" thickBot="1" x14ac:dyDescent="0.3">
      <c r="A46" s="292"/>
      <c r="B46" s="336"/>
      <c r="C46" s="296"/>
      <c r="D46" s="300" t="s">
        <v>157</v>
      </c>
      <c r="E46" s="301"/>
      <c r="F46" s="301"/>
      <c r="G46" s="301"/>
      <c r="H46" s="301"/>
      <c r="I46" s="301"/>
      <c r="J46" s="301"/>
      <c r="K46" s="301"/>
      <c r="L46" s="302"/>
      <c r="M46" s="303" t="s">
        <v>104</v>
      </c>
      <c r="N46" s="303"/>
      <c r="O46" s="303"/>
      <c r="P46" s="303"/>
      <c r="Q46" s="303"/>
      <c r="R46" s="303"/>
      <c r="S46" s="303"/>
      <c r="T46" s="303"/>
      <c r="U46" s="303"/>
      <c r="V46" s="4"/>
      <c r="W46" s="4"/>
      <c r="X46" s="4"/>
      <c r="Y46" s="4"/>
      <c r="Z46" s="4"/>
      <c r="AA46" s="4"/>
    </row>
    <row r="47" spans="1:34" ht="104.4" customHeight="1" thickBot="1" x14ac:dyDescent="0.3">
      <c r="A47" s="292"/>
      <c r="B47" s="337"/>
      <c r="C47" s="296"/>
      <c r="D47" s="19" t="s">
        <v>2</v>
      </c>
      <c r="E47" s="19" t="s">
        <v>6</v>
      </c>
      <c r="F47" s="19" t="s">
        <v>37</v>
      </c>
      <c r="G47" s="19" t="s">
        <v>38</v>
      </c>
      <c r="H47" s="19" t="s">
        <v>25</v>
      </c>
      <c r="I47" s="20" t="s">
        <v>28</v>
      </c>
      <c r="J47" s="19" t="s">
        <v>39</v>
      </c>
      <c r="K47" s="22" t="s">
        <v>40</v>
      </c>
      <c r="L47" s="261" t="s">
        <v>52</v>
      </c>
      <c r="M47" s="88" t="s">
        <v>2</v>
      </c>
      <c r="N47" s="19" t="s">
        <v>6</v>
      </c>
      <c r="O47" s="19" t="s">
        <v>37</v>
      </c>
      <c r="P47" s="19" t="s">
        <v>38</v>
      </c>
      <c r="Q47" s="19" t="s">
        <v>25</v>
      </c>
      <c r="R47" s="19" t="s">
        <v>28</v>
      </c>
      <c r="S47" s="19" t="s">
        <v>39</v>
      </c>
      <c r="T47" s="22" t="s">
        <v>40</v>
      </c>
      <c r="U47" s="261" t="s">
        <v>52</v>
      </c>
      <c r="V47" s="4"/>
      <c r="W47" s="4"/>
      <c r="X47" s="4"/>
      <c r="Y47" s="4"/>
      <c r="Z47" s="4"/>
      <c r="AA47" s="4"/>
    </row>
    <row r="48" spans="1:34" s="182" customFormat="1" ht="13.8" x14ac:dyDescent="0.25">
      <c r="A48" s="170">
        <v>1</v>
      </c>
      <c r="B48" s="183" t="s">
        <v>142</v>
      </c>
      <c r="C48" s="184" t="s">
        <v>143</v>
      </c>
      <c r="D48" s="185"/>
      <c r="E48" s="25">
        <v>20</v>
      </c>
      <c r="F48" s="25"/>
      <c r="G48" s="25"/>
      <c r="H48" s="25"/>
      <c r="I48" s="189"/>
      <c r="J48" s="62">
        <f t="shared" ref="J48:J57" si="6">SUM(D48:I48)</f>
        <v>20</v>
      </c>
      <c r="K48" s="226">
        <v>3</v>
      </c>
      <c r="L48" s="227" t="s">
        <v>43</v>
      </c>
      <c r="M48" s="26"/>
      <c r="N48" s="187"/>
      <c r="O48" s="188"/>
      <c r="P48" s="25"/>
      <c r="Q48" s="25"/>
      <c r="R48" s="189"/>
      <c r="S48" s="225"/>
      <c r="T48" s="230"/>
      <c r="U48" s="231"/>
      <c r="V48" s="29"/>
      <c r="W48" s="29"/>
      <c r="X48" s="29"/>
      <c r="Y48" s="29"/>
      <c r="Z48" s="29"/>
      <c r="AA48" s="29"/>
    </row>
    <row r="49" spans="1:32" s="182" customFormat="1" ht="27.6" x14ac:dyDescent="0.25">
      <c r="A49" s="44">
        <v>2</v>
      </c>
      <c r="B49" s="168" t="s">
        <v>144</v>
      </c>
      <c r="C49" s="149" t="s">
        <v>145</v>
      </c>
      <c r="D49" s="190"/>
      <c r="E49" s="191"/>
      <c r="F49" s="191"/>
      <c r="G49" s="191"/>
      <c r="H49" s="191"/>
      <c r="I49" s="201"/>
      <c r="J49" s="62"/>
      <c r="K49" s="192"/>
      <c r="L49" s="52"/>
      <c r="M49" s="164"/>
      <c r="N49" s="165">
        <v>20</v>
      </c>
      <c r="O49" s="49"/>
      <c r="P49" s="49"/>
      <c r="Q49" s="49"/>
      <c r="R49" s="186"/>
      <c r="S49" s="62">
        <f t="shared" ref="S49:S58" si="7">SUM(M49:R49)</f>
        <v>20</v>
      </c>
      <c r="T49" s="57">
        <v>3</v>
      </c>
      <c r="U49" s="164" t="s">
        <v>43</v>
      </c>
      <c r="V49" s="29"/>
      <c r="W49" s="29"/>
      <c r="X49" s="29"/>
      <c r="Y49" s="29"/>
      <c r="Z49" s="29"/>
      <c r="AA49" s="29"/>
    </row>
    <row r="50" spans="1:32" s="182" customFormat="1" ht="13.8" x14ac:dyDescent="0.25">
      <c r="A50" s="170">
        <v>3</v>
      </c>
      <c r="B50" s="193" t="s">
        <v>146</v>
      </c>
      <c r="C50" s="149" t="s">
        <v>168</v>
      </c>
      <c r="D50" s="165"/>
      <c r="E50" s="49">
        <v>20</v>
      </c>
      <c r="F50" s="49"/>
      <c r="G50" s="49"/>
      <c r="H50" s="49"/>
      <c r="I50" s="186"/>
      <c r="J50" s="62">
        <f t="shared" si="6"/>
        <v>20</v>
      </c>
      <c r="K50" s="53">
        <v>3</v>
      </c>
      <c r="L50" s="52" t="s">
        <v>43</v>
      </c>
      <c r="M50" s="194"/>
      <c r="N50" s="195"/>
      <c r="O50" s="196"/>
      <c r="P50" s="49"/>
      <c r="Q50" s="49"/>
      <c r="R50" s="186"/>
      <c r="S50" s="62"/>
      <c r="T50" s="197"/>
      <c r="U50" s="164"/>
      <c r="V50" s="29"/>
      <c r="W50" s="29"/>
      <c r="X50" s="29"/>
      <c r="Y50" s="29"/>
      <c r="Z50" s="29"/>
      <c r="AA50" s="29"/>
    </row>
    <row r="51" spans="1:32" s="182" customFormat="1" ht="13.8" x14ac:dyDescent="0.25">
      <c r="A51" s="44">
        <v>4</v>
      </c>
      <c r="B51" s="59" t="s">
        <v>147</v>
      </c>
      <c r="C51" s="47" t="s">
        <v>148</v>
      </c>
      <c r="D51" s="195"/>
      <c r="E51" s="198"/>
      <c r="F51" s="198"/>
      <c r="G51" s="49"/>
      <c r="H51" s="49"/>
      <c r="I51" s="186"/>
      <c r="J51" s="62"/>
      <c r="K51" s="53"/>
      <c r="L51" s="52"/>
      <c r="M51" s="194"/>
      <c r="N51" s="165">
        <v>20</v>
      </c>
      <c r="O51" s="49"/>
      <c r="P51" s="49"/>
      <c r="Q51" s="49"/>
      <c r="R51" s="186"/>
      <c r="S51" s="62">
        <f t="shared" si="7"/>
        <v>20</v>
      </c>
      <c r="T51" s="57">
        <v>3</v>
      </c>
      <c r="U51" s="164" t="s">
        <v>43</v>
      </c>
      <c r="V51" s="29"/>
      <c r="W51" s="29"/>
      <c r="X51" s="29"/>
      <c r="Y51" s="29"/>
      <c r="Z51" s="29"/>
      <c r="AA51" s="29"/>
    </row>
    <row r="52" spans="1:32" s="182" customFormat="1" ht="20.399999999999999" customHeight="1" x14ac:dyDescent="0.25">
      <c r="A52" s="170">
        <v>5</v>
      </c>
      <c r="B52" s="168" t="s">
        <v>184</v>
      </c>
      <c r="C52" s="47" t="s">
        <v>92</v>
      </c>
      <c r="D52" s="195"/>
      <c r="E52" s="198">
        <v>20</v>
      </c>
      <c r="F52" s="55"/>
      <c r="G52" s="55"/>
      <c r="H52" s="55"/>
      <c r="I52" s="186"/>
      <c r="J52" s="62">
        <f t="shared" si="6"/>
        <v>20</v>
      </c>
      <c r="K52" s="199">
        <v>3</v>
      </c>
      <c r="L52" s="52" t="s">
        <v>43</v>
      </c>
      <c r="M52" s="200"/>
      <c r="N52" s="190"/>
      <c r="O52" s="191"/>
      <c r="P52" s="191"/>
      <c r="Q52" s="191"/>
      <c r="R52" s="201"/>
      <c r="S52" s="62"/>
      <c r="T52" s="197"/>
      <c r="U52" s="200"/>
      <c r="V52" s="29"/>
      <c r="W52" s="29"/>
      <c r="X52" s="29"/>
      <c r="Y52" s="29"/>
      <c r="Z52" s="29"/>
      <c r="AA52" s="29"/>
    </row>
    <row r="53" spans="1:32" s="182" customFormat="1" ht="27.6" x14ac:dyDescent="0.25">
      <c r="A53" s="44">
        <v>6</v>
      </c>
      <c r="B53" s="148" t="s">
        <v>150</v>
      </c>
      <c r="C53" s="149" t="s">
        <v>69</v>
      </c>
      <c r="D53" s="195"/>
      <c r="E53" s="198"/>
      <c r="F53" s="198"/>
      <c r="G53" s="55"/>
      <c r="H53" s="55"/>
      <c r="I53" s="56"/>
      <c r="J53" s="62"/>
      <c r="K53" s="53"/>
      <c r="L53" s="52"/>
      <c r="M53" s="194"/>
      <c r="N53" s="195"/>
      <c r="O53" s="198">
        <v>20</v>
      </c>
      <c r="P53" s="55"/>
      <c r="Q53" s="55"/>
      <c r="R53" s="186"/>
      <c r="S53" s="62">
        <f t="shared" si="7"/>
        <v>20</v>
      </c>
      <c r="T53" s="197">
        <v>3</v>
      </c>
      <c r="U53" s="164" t="s">
        <v>43</v>
      </c>
      <c r="V53" s="29"/>
      <c r="W53" s="29"/>
      <c r="X53" s="29"/>
      <c r="Y53" s="29"/>
      <c r="Z53" s="29"/>
      <c r="AA53" s="29"/>
    </row>
    <row r="54" spans="1:32" s="182" customFormat="1" ht="27.6" x14ac:dyDescent="0.25">
      <c r="A54" s="170">
        <v>7</v>
      </c>
      <c r="B54" s="148" t="s">
        <v>151</v>
      </c>
      <c r="C54" s="149" t="s">
        <v>61</v>
      </c>
      <c r="D54" s="195"/>
      <c r="E54" s="198"/>
      <c r="F54" s="49"/>
      <c r="G54" s="49"/>
      <c r="H54" s="49"/>
      <c r="I54" s="186"/>
      <c r="J54" s="62"/>
      <c r="K54" s="53"/>
      <c r="L54" s="57"/>
      <c r="M54" s="194"/>
      <c r="N54" s="195">
        <v>20</v>
      </c>
      <c r="O54" s="49"/>
      <c r="P54" s="49"/>
      <c r="Q54" s="49"/>
      <c r="R54" s="186"/>
      <c r="S54" s="62">
        <f t="shared" si="7"/>
        <v>20</v>
      </c>
      <c r="T54" s="197">
        <v>3</v>
      </c>
      <c r="U54" s="164" t="s">
        <v>43</v>
      </c>
      <c r="V54" s="29"/>
      <c r="W54" s="29"/>
      <c r="X54" s="29"/>
      <c r="Y54" s="29"/>
      <c r="Z54" s="29"/>
      <c r="AA54" s="29"/>
    </row>
    <row r="55" spans="1:32" s="182" customFormat="1" ht="27.6" x14ac:dyDescent="0.25">
      <c r="A55" s="44">
        <v>8</v>
      </c>
      <c r="B55" s="148" t="s">
        <v>152</v>
      </c>
      <c r="C55" s="149" t="s">
        <v>153</v>
      </c>
      <c r="D55" s="195"/>
      <c r="E55" s="198"/>
      <c r="F55" s="49"/>
      <c r="G55" s="49"/>
      <c r="H55" s="49"/>
      <c r="I55" s="186"/>
      <c r="J55" s="62"/>
      <c r="K55" s="53"/>
      <c r="L55" s="57"/>
      <c r="M55" s="194"/>
      <c r="N55" s="195">
        <v>20</v>
      </c>
      <c r="O55" s="49"/>
      <c r="P55" s="49"/>
      <c r="Q55" s="49"/>
      <c r="R55" s="186"/>
      <c r="S55" s="62">
        <f t="shared" si="7"/>
        <v>20</v>
      </c>
      <c r="T55" s="197">
        <v>3</v>
      </c>
      <c r="U55" s="164" t="s">
        <v>43</v>
      </c>
      <c r="V55" s="29"/>
      <c r="W55" s="29"/>
      <c r="X55" s="29"/>
      <c r="Y55" s="29"/>
      <c r="Z55" s="29"/>
      <c r="AA55" s="29"/>
    </row>
    <row r="56" spans="1:32" s="182" customFormat="1" ht="27.6" x14ac:dyDescent="0.25">
      <c r="A56" s="170">
        <v>9</v>
      </c>
      <c r="B56" s="202" t="s">
        <v>154</v>
      </c>
      <c r="C56" s="47" t="s">
        <v>163</v>
      </c>
      <c r="D56" s="203"/>
      <c r="E56" s="204"/>
      <c r="F56" s="205"/>
      <c r="G56" s="205">
        <v>20</v>
      </c>
      <c r="H56" s="205"/>
      <c r="I56" s="206"/>
      <c r="J56" s="62">
        <f t="shared" si="6"/>
        <v>20</v>
      </c>
      <c r="K56" s="207">
        <v>3</v>
      </c>
      <c r="L56" s="208" t="s">
        <v>43</v>
      </c>
      <c r="M56" s="209"/>
      <c r="N56" s="203"/>
      <c r="O56" s="205"/>
      <c r="P56" s="205"/>
      <c r="Q56" s="205"/>
      <c r="R56" s="206"/>
      <c r="S56" s="210"/>
      <c r="T56" s="211"/>
      <c r="U56" s="212"/>
      <c r="V56" s="29"/>
      <c r="W56" s="29"/>
      <c r="X56" s="29"/>
      <c r="Y56" s="29"/>
      <c r="Z56" s="29"/>
      <c r="AA56" s="29"/>
    </row>
    <row r="57" spans="1:32" s="182" customFormat="1" ht="32.4" customHeight="1" thickBot="1" x14ac:dyDescent="0.3">
      <c r="A57" s="44">
        <v>10</v>
      </c>
      <c r="B57" s="213" t="s">
        <v>155</v>
      </c>
      <c r="C57" s="214" t="s">
        <v>46</v>
      </c>
      <c r="D57" s="203"/>
      <c r="E57" s="204">
        <v>20</v>
      </c>
      <c r="F57" s="205"/>
      <c r="G57" s="205"/>
      <c r="H57" s="205"/>
      <c r="I57" s="206"/>
      <c r="J57" s="62">
        <f t="shared" si="6"/>
        <v>20</v>
      </c>
      <c r="K57" s="229">
        <v>3</v>
      </c>
      <c r="L57" s="175" t="s">
        <v>43</v>
      </c>
      <c r="M57" s="209"/>
      <c r="N57" s="203"/>
      <c r="O57" s="205"/>
      <c r="P57" s="205"/>
      <c r="Q57" s="205"/>
      <c r="R57" s="206"/>
      <c r="S57" s="228"/>
      <c r="T57" s="232"/>
      <c r="U57" s="174"/>
      <c r="V57" s="29"/>
      <c r="W57" s="29"/>
      <c r="X57" s="29"/>
      <c r="Y57" s="29"/>
      <c r="Z57" s="29"/>
      <c r="AA57" s="29"/>
    </row>
    <row r="58" spans="1:32" s="182" customFormat="1" ht="14.4" thickBot="1" x14ac:dyDescent="0.3">
      <c r="A58" s="215"/>
      <c r="B58" s="216" t="s">
        <v>50</v>
      </c>
      <c r="C58" s="216"/>
      <c r="D58" s="217">
        <f>SUM(D48:D54)</f>
        <v>0</v>
      </c>
      <c r="E58" s="217">
        <f t="shared" ref="E58:K58" si="8">SUM(E48:E57)</f>
        <v>80</v>
      </c>
      <c r="F58" s="217">
        <f t="shared" si="8"/>
        <v>0</v>
      </c>
      <c r="G58" s="217">
        <f t="shared" si="8"/>
        <v>20</v>
      </c>
      <c r="H58" s="217">
        <f t="shared" si="8"/>
        <v>0</v>
      </c>
      <c r="I58" s="217">
        <f t="shared" si="8"/>
        <v>0</v>
      </c>
      <c r="J58" s="217">
        <f t="shared" si="8"/>
        <v>100</v>
      </c>
      <c r="K58" s="217">
        <f t="shared" si="8"/>
        <v>15</v>
      </c>
      <c r="L58" s="218"/>
      <c r="M58" s="217">
        <f t="shared" ref="M58:T58" si="9">SUM(M48:M57)</f>
        <v>0</v>
      </c>
      <c r="N58" s="217">
        <f t="shared" si="9"/>
        <v>80</v>
      </c>
      <c r="O58" s="217">
        <f t="shared" si="9"/>
        <v>20</v>
      </c>
      <c r="P58" s="217">
        <f t="shared" si="9"/>
        <v>0</v>
      </c>
      <c r="Q58" s="217">
        <f t="shared" si="9"/>
        <v>0</v>
      </c>
      <c r="R58" s="217">
        <f t="shared" si="9"/>
        <v>0</v>
      </c>
      <c r="S58" s="218">
        <f t="shared" si="7"/>
        <v>100</v>
      </c>
      <c r="T58" s="217">
        <f t="shared" si="9"/>
        <v>15</v>
      </c>
      <c r="U58" s="217"/>
      <c r="V58" s="219"/>
      <c r="W58" s="220"/>
      <c r="X58" s="29"/>
      <c r="Y58" s="29"/>
      <c r="Z58" s="29"/>
      <c r="AA58" s="29"/>
    </row>
    <row r="59" spans="1:32" s="182" customFormat="1" ht="14.4" thickBot="1" x14ac:dyDescent="0.3">
      <c r="A59" s="221"/>
      <c r="B59" s="222" t="s">
        <v>33</v>
      </c>
      <c r="C59" s="222"/>
      <c r="D59" s="333">
        <f>SUM(D58:I58)</f>
        <v>100</v>
      </c>
      <c r="E59" s="334"/>
      <c r="F59" s="334"/>
      <c r="G59" s="334"/>
      <c r="H59" s="334"/>
      <c r="I59" s="335"/>
      <c r="J59" s="223"/>
      <c r="K59" s="223"/>
      <c r="L59" s="223"/>
      <c r="M59" s="333">
        <f>SUM(M58:R58)</f>
        <v>100</v>
      </c>
      <c r="N59" s="334"/>
      <c r="O59" s="334"/>
      <c r="P59" s="334"/>
      <c r="Q59" s="334"/>
      <c r="R59" s="335"/>
      <c r="S59" s="223">
        <f>SUM(M59:R59)</f>
        <v>100</v>
      </c>
      <c r="T59" s="223"/>
      <c r="U59" s="223"/>
      <c r="V59" s="224"/>
      <c r="W59" s="220"/>
      <c r="X59" s="29"/>
      <c r="Y59" s="29"/>
      <c r="Z59" s="29"/>
      <c r="AA59" s="29"/>
    </row>
    <row r="60" spans="1:32" ht="18" x14ac:dyDescent="0.35">
      <c r="A60" s="8"/>
      <c r="B60" s="8"/>
      <c r="D60" s="8"/>
      <c r="E60" s="8"/>
      <c r="F60" s="8"/>
      <c r="G60" s="8"/>
      <c r="H60" s="8"/>
      <c r="I60" s="8"/>
      <c r="J60" s="8"/>
      <c r="K60" s="8"/>
      <c r="L60" s="18" t="s">
        <v>55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8" x14ac:dyDescent="0.35">
      <c r="A61" s="8"/>
      <c r="B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8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8" x14ac:dyDescent="0.35">
      <c r="A63" s="8"/>
      <c r="B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8" x14ac:dyDescent="0.35">
      <c r="A64" s="8"/>
      <c r="B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8" x14ac:dyDescent="0.35">
      <c r="A65" s="8"/>
      <c r="B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8" x14ac:dyDescent="0.35">
      <c r="A66" s="8"/>
      <c r="B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8" x14ac:dyDescent="0.35">
      <c r="A67" s="8"/>
      <c r="B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8" x14ac:dyDescent="0.35">
      <c r="A68" s="8"/>
      <c r="B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8" x14ac:dyDescent="0.35">
      <c r="A69" s="8"/>
      <c r="B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8" x14ac:dyDescent="0.35">
      <c r="A70" s="8"/>
      <c r="B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8" x14ac:dyDescent="0.35">
      <c r="A71" s="8"/>
      <c r="B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8" x14ac:dyDescent="0.35">
      <c r="A72" s="8"/>
      <c r="B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8" x14ac:dyDescent="0.35">
      <c r="A73" s="8"/>
      <c r="B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8" x14ac:dyDescent="0.35">
      <c r="A74" s="8"/>
      <c r="B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8" x14ac:dyDescent="0.35">
      <c r="A75" s="8"/>
      <c r="B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8" x14ac:dyDescent="0.35">
      <c r="A76" s="8"/>
      <c r="B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8" x14ac:dyDescent="0.35">
      <c r="A77" s="8"/>
      <c r="B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8" x14ac:dyDescent="0.35">
      <c r="A78" s="8"/>
      <c r="B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8" x14ac:dyDescent="0.35">
      <c r="A79" s="8"/>
      <c r="B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8" x14ac:dyDescent="0.35">
      <c r="A80" s="8"/>
      <c r="B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8" x14ac:dyDescent="0.35">
      <c r="A81" s="8"/>
      <c r="B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8" x14ac:dyDescent="0.35">
      <c r="A82" s="8"/>
      <c r="B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8" x14ac:dyDescent="0.35">
      <c r="A83" s="8"/>
      <c r="B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8" x14ac:dyDescent="0.35">
      <c r="A84" s="8"/>
      <c r="B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8" x14ac:dyDescent="0.35">
      <c r="A85" s="8"/>
      <c r="B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8" x14ac:dyDescent="0.35">
      <c r="A86" s="8"/>
      <c r="B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8" x14ac:dyDescent="0.35">
      <c r="A87" s="8"/>
      <c r="B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8" x14ac:dyDescent="0.35">
      <c r="A88" s="8"/>
      <c r="B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8" x14ac:dyDescent="0.35">
      <c r="A89" s="8"/>
      <c r="B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18" x14ac:dyDescent="0.35">
      <c r="A90" s="8"/>
      <c r="B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8" x14ac:dyDescent="0.35">
      <c r="A91" s="8"/>
      <c r="B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8" x14ac:dyDescent="0.35">
      <c r="A92" s="8"/>
      <c r="B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8" x14ac:dyDescent="0.35">
      <c r="A93" s="8"/>
      <c r="B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8" x14ac:dyDescent="0.35">
      <c r="A94" s="8"/>
      <c r="B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8" x14ac:dyDescent="0.35">
      <c r="A95" s="8"/>
      <c r="B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8" x14ac:dyDescent="0.35">
      <c r="A96" s="8"/>
      <c r="B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8" x14ac:dyDescent="0.35">
      <c r="A97" s="8"/>
      <c r="B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8" x14ac:dyDescent="0.35">
      <c r="A98" s="8"/>
      <c r="B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8" x14ac:dyDescent="0.35">
      <c r="A99" s="8"/>
      <c r="B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18" x14ac:dyDescent="0.35">
      <c r="A100" s="8"/>
      <c r="B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ht="18" x14ac:dyDescent="0.35">
      <c r="A101" s="8"/>
      <c r="B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18" x14ac:dyDescent="0.35">
      <c r="A102" s="8"/>
      <c r="B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18" x14ac:dyDescent="0.35">
      <c r="A103" s="8"/>
      <c r="B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ht="18" x14ac:dyDescent="0.35">
      <c r="A104" s="8"/>
      <c r="B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ht="18" x14ac:dyDescent="0.35">
      <c r="A105" s="8"/>
      <c r="B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18" x14ac:dyDescent="0.35">
      <c r="A106" s="8"/>
      <c r="B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18" x14ac:dyDescent="0.35">
      <c r="A107" s="8"/>
      <c r="B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18" x14ac:dyDescent="0.35">
      <c r="A108" s="8"/>
      <c r="B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18" x14ac:dyDescent="0.35">
      <c r="A109" s="8"/>
      <c r="B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18" x14ac:dyDescent="0.35">
      <c r="A110" s="8"/>
      <c r="B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18" x14ac:dyDescent="0.35">
      <c r="A111" s="8"/>
      <c r="B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18" x14ac:dyDescent="0.35">
      <c r="A112" s="8"/>
      <c r="B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18" x14ac:dyDescent="0.35">
      <c r="A113" s="8"/>
      <c r="B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18" x14ac:dyDescent="0.35">
      <c r="A114" s="8"/>
      <c r="B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18" x14ac:dyDescent="0.35">
      <c r="A115" s="8"/>
      <c r="B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18" x14ac:dyDescent="0.35">
      <c r="A116" s="8"/>
      <c r="B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18" x14ac:dyDescent="0.35">
      <c r="A117" s="8"/>
      <c r="B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18" x14ac:dyDescent="0.35">
      <c r="A118" s="8"/>
      <c r="B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18" x14ac:dyDescent="0.35">
      <c r="A119" s="8"/>
      <c r="B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18" x14ac:dyDescent="0.35">
      <c r="A120" s="8"/>
      <c r="B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18" x14ac:dyDescent="0.35">
      <c r="A121" s="8"/>
      <c r="B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18" x14ac:dyDescent="0.35">
      <c r="A122" s="8"/>
      <c r="B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18" x14ac:dyDescent="0.35">
      <c r="A123" s="8"/>
      <c r="B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18" x14ac:dyDescent="0.35">
      <c r="A124" s="8"/>
      <c r="B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18" x14ac:dyDescent="0.35">
      <c r="A125" s="8"/>
      <c r="B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18" x14ac:dyDescent="0.35">
      <c r="A126" s="8"/>
      <c r="B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18" x14ac:dyDescent="0.35">
      <c r="A127" s="8"/>
      <c r="B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18" x14ac:dyDescent="0.35">
      <c r="A128" s="8"/>
      <c r="B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18" x14ac:dyDescent="0.35">
      <c r="A129" s="8"/>
      <c r="B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</sheetData>
  <mergeCells count="30">
    <mergeCell ref="A10:A12"/>
    <mergeCell ref="B10:B12"/>
    <mergeCell ref="C10:C12"/>
    <mergeCell ref="D10:Y10"/>
    <mergeCell ref="G1:J1"/>
    <mergeCell ref="G2:J2"/>
    <mergeCell ref="G3:J3"/>
    <mergeCell ref="G4:J4"/>
    <mergeCell ref="G5:J5"/>
    <mergeCell ref="G6:J6"/>
    <mergeCell ref="D40:K40"/>
    <mergeCell ref="O40:V40"/>
    <mergeCell ref="G7:J7"/>
    <mergeCell ref="G8:J8"/>
    <mergeCell ref="N8:Y8"/>
    <mergeCell ref="Z10:Z12"/>
    <mergeCell ref="AA10:AA12"/>
    <mergeCell ref="AB10:AB12"/>
    <mergeCell ref="D11:M11"/>
    <mergeCell ref="O11:Y11"/>
    <mergeCell ref="D59:I59"/>
    <mergeCell ref="M59:R59"/>
    <mergeCell ref="D41:K41"/>
    <mergeCell ref="O41:V41"/>
    <mergeCell ref="A45:A47"/>
    <mergeCell ref="B45:B47"/>
    <mergeCell ref="C45:C47"/>
    <mergeCell ref="D45:U45"/>
    <mergeCell ref="D46:L46"/>
    <mergeCell ref="M46:U46"/>
  </mergeCells>
  <printOptions horizontalCentered="1"/>
  <pageMargins left="0.82677165354330717" right="0.23622047244094491" top="0.55118110236220474" bottom="0.55118110236220474" header="0.31496062992125984" footer="0.31496062992125984"/>
  <pageSetup paperSize="9" scale="6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Opiekunowie lat</vt:lpstr>
      <vt:lpstr>II RM (2019_2020)</vt:lpstr>
      <vt:lpstr>III RM (2019_2020)</vt:lpstr>
      <vt:lpstr>'II RM (2019_2020)'!Obszar_wydruku</vt:lpstr>
      <vt:lpstr>'III RM (2019_2020)'!Obszar_wydruku</vt:lpstr>
      <vt:lpstr>'Opiekunowie lat'!Obszar_wydruku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2019-10-02T07:53:59Z</dcterms:modified>
</cp:coreProperties>
</file>